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15"/>
  <workbookPr defaultThemeVersion="166925"/>
  <mc:AlternateContent xmlns:mc="http://schemas.openxmlformats.org/markup-compatibility/2006">
    <mc:Choice Requires="x15">
      <x15ac:absPath xmlns:x15ac="http://schemas.microsoft.com/office/spreadsheetml/2010/11/ac" url="C:\Users\tom.rutherford\Downloads\"/>
    </mc:Choice>
  </mc:AlternateContent>
  <xr:revisionPtr revIDLastSave="0" documentId="8_{F72C98CA-B1B2-45AA-ACC5-7C40211D0F3B}" xr6:coauthVersionLast="47" xr6:coauthVersionMax="47" xr10:uidLastSave="{00000000-0000-0000-0000-000000000000}"/>
  <bookViews>
    <workbookView xWindow="28680" yWindow="-120" windowWidth="29040" windowHeight="17520" firstSheet="1" activeTab="1" xr2:uid="{00000000-000D-0000-FFFF-FFFF00000000}"/>
  </bookViews>
  <sheets>
    <sheet name="Read me!" sheetId="6" r:id="rId1"/>
    <sheet name="Electoral data" sheetId="7" r:id="rId2"/>
    <sheet name="Sheet1" sheetId="8" r:id="rId3"/>
  </sheets>
  <definedNames>
    <definedName name="_xlnm._FilterDatabase" localSheetId="1" hidden="1">'Electoral data'!$B$19:$I$19</definedName>
    <definedName name="Countydivision">#N/A</definedName>
    <definedName name="Districtward">#N/A</definedName>
    <definedName name="Electorate2008">#N/A</definedName>
    <definedName name="Electorate2013">#N/A</definedName>
    <definedName name="Electoratedata">#N/A</definedName>
    <definedName name="Groupedparishcouncil">#N/A</definedName>
    <definedName name="Parish">#N/A</definedName>
    <definedName name="Parishward">#N/A</definedName>
    <definedName name="Pollingdistrict">#N/A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7" i="7" l="1"/>
  <c r="P18" i="7"/>
  <c r="P19" i="7"/>
  <c r="P20" i="7"/>
  <c r="P21" i="7"/>
  <c r="P22" i="7"/>
  <c r="P23" i="7"/>
  <c r="P24" i="7"/>
  <c r="P25" i="7"/>
  <c r="P26" i="7"/>
  <c r="P27" i="7"/>
  <c r="P28" i="7"/>
  <c r="P29" i="7"/>
  <c r="P30" i="7"/>
  <c r="P31" i="7"/>
  <c r="P32" i="7"/>
  <c r="P33" i="7"/>
  <c r="P34" i="7"/>
  <c r="P35" i="7"/>
  <c r="P36" i="7"/>
  <c r="P37" i="7"/>
  <c r="P38" i="7"/>
  <c r="P39" i="7"/>
  <c r="P40" i="7"/>
  <c r="P41" i="7"/>
  <c r="P42" i="7"/>
  <c r="P43" i="7"/>
  <c r="P16" i="7"/>
  <c r="N17" i="7"/>
  <c r="N18" i="7"/>
  <c r="N19" i="7"/>
  <c r="N20" i="7"/>
  <c r="N21" i="7"/>
  <c r="N22" i="7"/>
  <c r="N23" i="7"/>
  <c r="N24" i="7"/>
  <c r="N25" i="7"/>
  <c r="N26" i="7"/>
  <c r="N27" i="7"/>
  <c r="N28" i="7"/>
  <c r="N29" i="7"/>
  <c r="N30" i="7"/>
  <c r="N31" i="7"/>
  <c r="N32" i="7"/>
  <c r="N33" i="7"/>
  <c r="N34" i="7"/>
  <c r="N35" i="7"/>
  <c r="N36" i="7"/>
  <c r="N37" i="7"/>
  <c r="N38" i="7"/>
  <c r="N39" i="7"/>
  <c r="N40" i="7"/>
  <c r="N41" i="7"/>
  <c r="N42" i="7"/>
  <c r="N43" i="7"/>
  <c r="N16" i="7"/>
  <c r="O17" i="7"/>
  <c r="O18" i="7"/>
  <c r="O19" i="7"/>
  <c r="O20" i="7"/>
  <c r="O21" i="7"/>
  <c r="O22" i="7"/>
  <c r="O23" i="7"/>
  <c r="O24" i="7"/>
  <c r="O25" i="7"/>
  <c r="O26" i="7"/>
  <c r="O27" i="7"/>
  <c r="O28" i="7"/>
  <c r="O29" i="7"/>
  <c r="O30" i="7"/>
  <c r="O31" i="7"/>
  <c r="O32" i="7"/>
  <c r="O33" i="7"/>
  <c r="O34" i="7"/>
  <c r="O35" i="7"/>
  <c r="O36" i="7"/>
  <c r="O37" i="7"/>
  <c r="O38" i="7"/>
  <c r="O39" i="7"/>
  <c r="O40" i="7"/>
  <c r="O41" i="7"/>
  <c r="O42" i="7"/>
  <c r="O43" i="7"/>
  <c r="O16" i="7"/>
  <c r="M17" i="7"/>
  <c r="M18" i="7"/>
  <c r="M19" i="7"/>
  <c r="M20" i="7"/>
  <c r="M21" i="7"/>
  <c r="M22" i="7"/>
  <c r="M23" i="7"/>
  <c r="M24" i="7"/>
  <c r="M25" i="7"/>
  <c r="M26" i="7"/>
  <c r="M27" i="7"/>
  <c r="M28" i="7"/>
  <c r="M29" i="7"/>
  <c r="M30" i="7"/>
  <c r="M31" i="7"/>
  <c r="M32" i="7"/>
  <c r="M33" i="7"/>
  <c r="M34" i="7"/>
  <c r="M35" i="7"/>
  <c r="M36" i="7"/>
  <c r="M37" i="7"/>
  <c r="M38" i="7"/>
  <c r="M39" i="7"/>
  <c r="M40" i="7"/>
  <c r="M41" i="7"/>
  <c r="M42" i="7"/>
  <c r="M43" i="7"/>
  <c r="M16" i="7"/>
  <c r="M5" i="7"/>
  <c r="O14" i="7"/>
  <c r="M6" i="7" l="1"/>
  <c r="L5" i="7"/>
  <c r="O91" i="7"/>
  <c r="O44" i="7"/>
  <c r="O45" i="7"/>
  <c r="O46" i="7"/>
  <c r="O47" i="7"/>
  <c r="O48" i="7"/>
  <c r="O49" i="7"/>
  <c r="O50" i="7"/>
  <c r="O51" i="7"/>
  <c r="O52" i="7"/>
  <c r="O53" i="7"/>
  <c r="O54" i="7"/>
  <c r="O55" i="7"/>
  <c r="O56" i="7"/>
  <c r="O57" i="7"/>
  <c r="O58" i="7"/>
  <c r="O59" i="7"/>
  <c r="O60" i="7"/>
  <c r="O61" i="7"/>
  <c r="O62" i="7"/>
  <c r="O63" i="7"/>
  <c r="O64" i="7"/>
  <c r="O65" i="7"/>
  <c r="O66" i="7"/>
  <c r="O67" i="7"/>
  <c r="O68" i="7"/>
  <c r="O69" i="7"/>
  <c r="O70" i="7"/>
  <c r="O71" i="7"/>
  <c r="O72" i="7"/>
  <c r="O73" i="7"/>
  <c r="O74" i="7"/>
  <c r="O75" i="7"/>
  <c r="O76" i="7"/>
  <c r="O77" i="7"/>
  <c r="O78" i="7"/>
  <c r="O79" i="7"/>
  <c r="O80" i="7"/>
  <c r="O81" i="7"/>
  <c r="O82" i="7"/>
  <c r="O83" i="7"/>
  <c r="O84" i="7"/>
  <c r="O85" i="7"/>
  <c r="O86" i="7"/>
  <c r="O87" i="7"/>
  <c r="O88" i="7"/>
  <c r="O89" i="7"/>
  <c r="O90" i="7"/>
  <c r="M44" i="7"/>
  <c r="M45" i="7"/>
  <c r="M46" i="7"/>
  <c r="M47" i="7"/>
  <c r="M48" i="7"/>
  <c r="M49" i="7"/>
  <c r="M50" i="7"/>
  <c r="M51" i="7"/>
  <c r="M52" i="7"/>
  <c r="M53" i="7"/>
  <c r="M54" i="7"/>
  <c r="M55" i="7"/>
  <c r="M56" i="7"/>
  <c r="M57" i="7"/>
  <c r="M58" i="7"/>
  <c r="M59" i="7"/>
  <c r="M60" i="7"/>
  <c r="M61" i="7"/>
  <c r="M62" i="7"/>
  <c r="M63" i="7"/>
  <c r="M64" i="7"/>
  <c r="M65" i="7"/>
  <c r="M66" i="7"/>
  <c r="M67" i="7"/>
  <c r="M68" i="7"/>
  <c r="M69" i="7"/>
  <c r="M70" i="7"/>
  <c r="M71" i="7"/>
  <c r="M72" i="7"/>
  <c r="M73" i="7"/>
  <c r="M74" i="7"/>
  <c r="M75" i="7"/>
  <c r="M76" i="7"/>
  <c r="M77" i="7"/>
  <c r="M78" i="7"/>
  <c r="M79" i="7"/>
  <c r="M80" i="7"/>
  <c r="M81" i="7"/>
  <c r="M82" i="7"/>
  <c r="M83" i="7"/>
  <c r="M84" i="7"/>
  <c r="M85" i="7"/>
  <c r="M86" i="7"/>
  <c r="M87" i="7"/>
  <c r="M88" i="7"/>
  <c r="M89" i="7"/>
  <c r="M90" i="7"/>
  <c r="M91" i="7"/>
  <c r="N44" i="7"/>
  <c r="P44" i="7"/>
  <c r="N45" i="7"/>
  <c r="P45" i="7"/>
  <c r="N46" i="7"/>
  <c r="P46" i="7"/>
  <c r="N47" i="7"/>
  <c r="P47" i="7"/>
  <c r="N48" i="7"/>
  <c r="P48" i="7"/>
  <c r="N49" i="7"/>
  <c r="P49" i="7"/>
  <c r="N50" i="7"/>
  <c r="P50" i="7"/>
  <c r="N51" i="7"/>
  <c r="P51" i="7"/>
  <c r="N52" i="7"/>
  <c r="P52" i="7"/>
  <c r="N53" i="7"/>
  <c r="P53" i="7"/>
  <c r="N54" i="7"/>
  <c r="P54" i="7"/>
  <c r="N55" i="7"/>
  <c r="P55" i="7"/>
  <c r="N56" i="7"/>
  <c r="P56" i="7"/>
  <c r="N57" i="7"/>
  <c r="P57" i="7"/>
  <c r="N58" i="7"/>
  <c r="P58" i="7"/>
  <c r="N59" i="7"/>
  <c r="P59" i="7"/>
  <c r="N60" i="7"/>
  <c r="P60" i="7"/>
  <c r="N61" i="7"/>
  <c r="P61" i="7"/>
  <c r="N62" i="7"/>
  <c r="P62" i="7"/>
  <c r="N63" i="7"/>
  <c r="P63" i="7"/>
  <c r="N64" i="7"/>
  <c r="P64" i="7"/>
  <c r="N65" i="7"/>
  <c r="P65" i="7"/>
  <c r="N66" i="7"/>
  <c r="P66" i="7"/>
  <c r="N67" i="7"/>
  <c r="P67" i="7"/>
  <c r="N68" i="7"/>
  <c r="P68" i="7"/>
  <c r="N69" i="7"/>
  <c r="P69" i="7"/>
  <c r="N70" i="7"/>
  <c r="P70" i="7"/>
  <c r="N71" i="7"/>
  <c r="P71" i="7"/>
  <c r="N72" i="7"/>
  <c r="P72" i="7"/>
  <c r="N73" i="7"/>
  <c r="P73" i="7"/>
  <c r="N74" i="7"/>
  <c r="P74" i="7"/>
  <c r="N75" i="7"/>
  <c r="P75" i="7"/>
  <c r="N76" i="7"/>
  <c r="P76" i="7"/>
  <c r="N77" i="7"/>
  <c r="P77" i="7"/>
  <c r="N78" i="7"/>
  <c r="P78" i="7"/>
  <c r="N79" i="7"/>
  <c r="P79" i="7"/>
  <c r="N80" i="7"/>
  <c r="P80" i="7"/>
  <c r="N81" i="7"/>
  <c r="P81" i="7"/>
  <c r="N82" i="7"/>
  <c r="P82" i="7"/>
  <c r="N83" i="7"/>
  <c r="P83" i="7"/>
  <c r="N84" i="7"/>
  <c r="P84" i="7"/>
  <c r="N85" i="7"/>
  <c r="P85" i="7"/>
  <c r="N86" i="7"/>
  <c r="P86" i="7"/>
  <c r="N87" i="7"/>
  <c r="P87" i="7"/>
  <c r="N88" i="7"/>
  <c r="P88" i="7"/>
  <c r="N89" i="7"/>
  <c r="P89" i="7"/>
  <c r="N90" i="7"/>
  <c r="P90" i="7"/>
  <c r="N91" i="7"/>
  <c r="P91" i="7"/>
  <c r="L6" i="7" l="1"/>
  <c r="N14" i="7" l="1"/>
  <c r="P14" i="7"/>
</calcChain>
</file>

<file path=xl/sharedStrings.xml><?xml version="1.0" encoding="utf-8"?>
<sst xmlns="http://schemas.openxmlformats.org/spreadsheetml/2006/main" count="669" uniqueCount="351">
  <si>
    <t>LGBCE Review Officer</t>
  </si>
  <si>
    <t>Name:</t>
  </si>
  <si>
    <t>Tom Rutherford</t>
  </si>
  <si>
    <t>Email:</t>
  </si>
  <si>
    <t>Rutherford.tom@gmail.com</t>
  </si>
  <si>
    <t>Telephone:</t>
  </si>
  <si>
    <t>07921 188824</t>
  </si>
  <si>
    <t>Address:</t>
  </si>
  <si>
    <t>The Local Government Boundary Commission for England, 7th Floor, 3 Bunhill Row, EC1Y 8YZ</t>
  </si>
  <si>
    <t>Council Contact</t>
  </si>
  <si>
    <t>How do I enter my electorate data?</t>
  </si>
  <si>
    <t>1:</t>
  </si>
  <si>
    <t xml:space="preserve">Type in all your data, by polling district, in sheet "Electoral data".  Use the left-hand table, which is columns B to I. 
</t>
  </si>
  <si>
    <t>2:</t>
  </si>
  <si>
    <t xml:space="preserve">It's important that every polling district is listed separately.  Use your polling district code to identify polling districts in column B.  If you have another description, or something else that you think would be helpful in order to identify the area, put this is column C.
</t>
  </si>
  <si>
    <t>3:</t>
  </si>
  <si>
    <t xml:space="preserve">If the polling district is in a parish, fill in the columns for parish (column D) and parish ward (column E).  If there are no parish wards in the parish, or the polling district is in an unparished area, leave this blank.
</t>
  </si>
  <si>
    <t>4:</t>
  </si>
  <si>
    <t xml:space="preserve">If the polling district is in a parish which is part of a joint or grouped parish council, fill in the name of this group in column F.  Make sure that this column is filled in for all parishes in the group.
</t>
  </si>
  <si>
    <t>5:</t>
  </si>
  <si>
    <t xml:space="preserve">Fill in the existing ward name in column G.
</t>
  </si>
  <si>
    <t>6:</t>
  </si>
  <si>
    <t xml:space="preserve">Enter the current electorate figures for each polling district. These should match the geocoded electoral register for the best accuracy. Then enter the figures which are predicted for five years.  Although we recognise that you will be using a particular formula or method to work out these projections, make sure that the figures are rounded to a whole number before entering them in the spreadsheet.  All polling districts should contain an approximate number of whole electors rather than fractions of electors.  We work out the predicted electorate of the parishes, district wards and county divisions by building up from polling districts.
</t>
  </si>
  <si>
    <t>How do I check my data?</t>
  </si>
  <si>
    <t xml:space="preserve">If you would like to check your data, use the table on the right.  Above the right-hand table is a box called "Check my data".  This shows you the total number of electors in all the polling districts.  If this isn't right then there is a mistake in the left-hand table.
</t>
  </si>
  <si>
    <t xml:space="preserve">Once you have entered all the electoral data in columms B to I, then put in the names of the wards in column K.  The spreadsheet will match what you type in column K to what you put in column G.  It will add up the electorates of the polling districts in each ward. 
</t>
  </si>
  <si>
    <t xml:space="preserve">In column L enter the number of councillors for each ward.  Once all the numbers are entered, you will be able to see whether the ward is over-represented or under-represented, and by what percentage.  (This will only work when the number of councillors has been filled in for all wards.)
</t>
  </si>
  <si>
    <t>Electoral data</t>
  </si>
  <si>
    <t xml:space="preserve">Check your data </t>
  </si>
  <si>
    <r>
      <t>Using this sheet:</t>
    </r>
    <r>
      <rPr>
        <sz val="12"/>
        <rFont val="Arial"/>
        <family val="2"/>
      </rPr>
      <t xml:space="preserve">
Fill in the cells for each polling district.  Please make sure that the names of each parish, parish ward and district ward are correct and consistant.  Check your data in the cells to the right.</t>
    </r>
  </si>
  <si>
    <t>Number of councillors:</t>
  </si>
  <si>
    <t>Overall electorate:</t>
  </si>
  <si>
    <t>Average electorate per cllr:</t>
  </si>
  <si>
    <t>Scroll right to see the second table</t>
  </si>
  <si>
    <t>Scroll left to see the first table</t>
  </si>
  <si>
    <t>What is the polling district code?</t>
  </si>
  <si>
    <t>Is there any other description you use for this area?</t>
  </si>
  <si>
    <t>Is this polling district contained in a parish?  If not, leave this cell blank.</t>
  </si>
  <si>
    <t>Is this polling district contained in a parish ward?  If not, leave this cell blank.</t>
  </si>
  <si>
    <t>Is this polling district contained in a group of parishes with a joint parish council?  If not, leave this cell blank.</t>
  </si>
  <si>
    <t>What ward is this polling district in?</t>
  </si>
  <si>
    <t>What is the current electorate?</t>
  </si>
  <si>
    <t xml:space="preserve">What is the predicted electorate? </t>
  </si>
  <si>
    <t>Fill in the name of each ward once</t>
  </si>
  <si>
    <t>Fill in the number of councillors per ward</t>
  </si>
  <si>
    <t>These cells will show you the electorate and variance.  They change depending what you enter in the table to the left.</t>
  </si>
  <si>
    <t>Polling district</t>
  </si>
  <si>
    <t>Description of area</t>
  </si>
  <si>
    <t>Parish</t>
  </si>
  <si>
    <t>Parish ward</t>
  </si>
  <si>
    <t>Grouped parish council</t>
  </si>
  <si>
    <t>Existing ward</t>
  </si>
  <si>
    <t>Electorate 2025</t>
  </si>
  <si>
    <t>Electorate 2031</t>
  </si>
  <si>
    <t>Name of ward</t>
  </si>
  <si>
    <t>Number of cllrs per ward</t>
  </si>
  <si>
    <t>Variance 2025</t>
  </si>
  <si>
    <t>Electorate 2032</t>
  </si>
  <si>
    <t>Variance 2032</t>
  </si>
  <si>
    <t>EX1</t>
  </si>
  <si>
    <t>Example 1</t>
  </si>
  <si>
    <t>Little Example</t>
  </si>
  <si>
    <t>Little and Even Littler</t>
  </si>
  <si>
    <t>Example</t>
  </si>
  <si>
    <t>EX2</t>
  </si>
  <si>
    <t>Example 2</t>
  </si>
  <si>
    <t>Even Littler Example</t>
  </si>
  <si>
    <t>EX3</t>
  </si>
  <si>
    <t>Example 3</t>
  </si>
  <si>
    <t>Medium Example</t>
  </si>
  <si>
    <t>Beauchief and Greenhill</t>
  </si>
  <si>
    <t>EX4</t>
  </si>
  <si>
    <t>Example 4</t>
  </si>
  <si>
    <t>Big Example</t>
  </si>
  <si>
    <t>Big Example East</t>
  </si>
  <si>
    <t>Beighton</t>
  </si>
  <si>
    <t>EX5</t>
  </si>
  <si>
    <t>Example 5</t>
  </si>
  <si>
    <t>Big Example West</t>
  </si>
  <si>
    <t>Birley</t>
  </si>
  <si>
    <t>Broomhill and Sharrow Vale</t>
  </si>
  <si>
    <t>2A</t>
  </si>
  <si>
    <t>Ecclesfield</t>
  </si>
  <si>
    <t>High Green</t>
  </si>
  <si>
    <t>West Ecclesfield</t>
  </si>
  <si>
    <t>Burngreave</t>
  </si>
  <si>
    <t>2B</t>
  </si>
  <si>
    <t>Burncross</t>
  </si>
  <si>
    <t>City</t>
  </si>
  <si>
    <t>2C</t>
  </si>
  <si>
    <t>Grenoside</t>
  </si>
  <si>
    <t>Crookes and Crosspool</t>
  </si>
  <si>
    <t>2D</t>
  </si>
  <si>
    <t>Darnall</t>
  </si>
  <si>
    <t>2E</t>
  </si>
  <si>
    <t>Thorncliffe</t>
  </si>
  <si>
    <t>Dore and Totley</t>
  </si>
  <si>
    <t>2F</t>
  </si>
  <si>
    <t>East Ecclesfield</t>
  </si>
  <si>
    <t>3A</t>
  </si>
  <si>
    <t>Woodhouse</t>
  </si>
  <si>
    <t>Ecclesall</t>
  </si>
  <si>
    <t>3B</t>
  </si>
  <si>
    <t>Firth Park</t>
  </si>
  <si>
    <t>3C</t>
  </si>
  <si>
    <t>Fulwood</t>
  </si>
  <si>
    <t>3D</t>
  </si>
  <si>
    <t>Gleadless Valley</t>
  </si>
  <si>
    <t>3E</t>
  </si>
  <si>
    <t>Graves Park</t>
  </si>
  <si>
    <t>3F</t>
  </si>
  <si>
    <t>Hillsborough</t>
  </si>
  <si>
    <t>3G</t>
  </si>
  <si>
    <t>Manor Castle</t>
  </si>
  <si>
    <t>AA</t>
  </si>
  <si>
    <t>Park and Arbourthorne</t>
  </si>
  <si>
    <t>Mosborough</t>
  </si>
  <si>
    <t>AB</t>
  </si>
  <si>
    <t>Nether Edge and Sharrow</t>
  </si>
  <si>
    <t>AC</t>
  </si>
  <si>
    <t>AD</t>
  </si>
  <si>
    <t>Richmond</t>
  </si>
  <si>
    <t>AE</t>
  </si>
  <si>
    <t>Shiregreen and Brightside</t>
  </si>
  <si>
    <t>AF</t>
  </si>
  <si>
    <t>Southey</t>
  </si>
  <si>
    <t>BA</t>
  </si>
  <si>
    <t>Stannington</t>
  </si>
  <si>
    <t>BB</t>
  </si>
  <si>
    <t>Stocksbridge and Upper Don</t>
  </si>
  <si>
    <t>BC</t>
  </si>
  <si>
    <t>Walkley</t>
  </si>
  <si>
    <t>BD</t>
  </si>
  <si>
    <t>BE</t>
  </si>
  <si>
    <t>BF</t>
  </si>
  <si>
    <t>BG</t>
  </si>
  <si>
    <t>CA</t>
  </si>
  <si>
    <t>CB</t>
  </si>
  <si>
    <t>CC</t>
  </si>
  <si>
    <t>CD</t>
  </si>
  <si>
    <t>CE</t>
  </si>
  <si>
    <t>CF</t>
  </si>
  <si>
    <t>CG</t>
  </si>
  <si>
    <t>DA</t>
  </si>
  <si>
    <t>DB</t>
  </si>
  <si>
    <t>DC</t>
  </si>
  <si>
    <t>DD</t>
  </si>
  <si>
    <t>DE</t>
  </si>
  <si>
    <t>DF</t>
  </si>
  <si>
    <t>DG</t>
  </si>
  <si>
    <t>EA</t>
  </si>
  <si>
    <t>EB</t>
  </si>
  <si>
    <t>EC</t>
  </si>
  <si>
    <t>ED</t>
  </si>
  <si>
    <t>EE</t>
  </si>
  <si>
    <t>EF</t>
  </si>
  <si>
    <t>EG</t>
  </si>
  <si>
    <t>EH</t>
  </si>
  <si>
    <t>EI</t>
  </si>
  <si>
    <t>EJ</t>
  </si>
  <si>
    <t>EK</t>
  </si>
  <si>
    <t>FA</t>
  </si>
  <si>
    <t>FB</t>
  </si>
  <si>
    <t>FC</t>
  </si>
  <si>
    <t>FD</t>
  </si>
  <si>
    <t>FE</t>
  </si>
  <si>
    <t>FF</t>
  </si>
  <si>
    <t>FG</t>
  </si>
  <si>
    <t>FH</t>
  </si>
  <si>
    <t>FI</t>
  </si>
  <si>
    <t>FJ</t>
  </si>
  <si>
    <t>GA</t>
  </si>
  <si>
    <t>GB</t>
  </si>
  <si>
    <t>GC</t>
  </si>
  <si>
    <t>GD</t>
  </si>
  <si>
    <t>GE</t>
  </si>
  <si>
    <t>GF</t>
  </si>
  <si>
    <t>GG</t>
  </si>
  <si>
    <t>GH</t>
  </si>
  <si>
    <t>GI</t>
  </si>
  <si>
    <t>HA</t>
  </si>
  <si>
    <t>HB</t>
  </si>
  <si>
    <t>HC</t>
  </si>
  <si>
    <t>HD</t>
  </si>
  <si>
    <t>HE</t>
  </si>
  <si>
    <t>HF</t>
  </si>
  <si>
    <t>HG</t>
  </si>
  <si>
    <t>HH</t>
  </si>
  <si>
    <t>HI</t>
  </si>
  <si>
    <t>IA</t>
  </si>
  <si>
    <t>IB</t>
  </si>
  <si>
    <t>IC</t>
  </si>
  <si>
    <t>ID</t>
  </si>
  <si>
    <t>IE</t>
  </si>
  <si>
    <t>IF</t>
  </si>
  <si>
    <t>IG</t>
  </si>
  <si>
    <t>IH</t>
  </si>
  <si>
    <t>JA</t>
  </si>
  <si>
    <t>JB</t>
  </si>
  <si>
    <t>JC</t>
  </si>
  <si>
    <t>JD</t>
  </si>
  <si>
    <t>JE</t>
  </si>
  <si>
    <t>JF</t>
  </si>
  <si>
    <t>JG</t>
  </si>
  <si>
    <t>JH</t>
  </si>
  <si>
    <t>KA</t>
  </si>
  <si>
    <t>Chapeltown</t>
  </si>
  <si>
    <t>KB</t>
  </si>
  <si>
    <t>KC</t>
  </si>
  <si>
    <t>KD</t>
  </si>
  <si>
    <t>KE</t>
  </si>
  <si>
    <t>KF</t>
  </si>
  <si>
    <t>KG</t>
  </si>
  <si>
    <t>KH</t>
  </si>
  <si>
    <t>LA</t>
  </si>
  <si>
    <t>LB</t>
  </si>
  <si>
    <t>LC</t>
  </si>
  <si>
    <t>LD</t>
  </si>
  <si>
    <t>LE</t>
  </si>
  <si>
    <t>LF</t>
  </si>
  <si>
    <t>LG</t>
  </si>
  <si>
    <t>LH</t>
  </si>
  <si>
    <t>MA</t>
  </si>
  <si>
    <t>MB</t>
  </si>
  <si>
    <t>MC</t>
  </si>
  <si>
    <t>MD</t>
  </si>
  <si>
    <t>ME</t>
  </si>
  <si>
    <t>MF</t>
  </si>
  <si>
    <t>MG</t>
  </si>
  <si>
    <t>MH</t>
  </si>
  <si>
    <t>NA</t>
  </si>
  <si>
    <t>NB</t>
  </si>
  <si>
    <t>NC</t>
  </si>
  <si>
    <t>ND</t>
  </si>
  <si>
    <t>NE</t>
  </si>
  <si>
    <t>NF</t>
  </si>
  <si>
    <t>NG</t>
  </si>
  <si>
    <t>NH</t>
  </si>
  <si>
    <t>OA</t>
  </si>
  <si>
    <t>OB</t>
  </si>
  <si>
    <t>OC</t>
  </si>
  <si>
    <t>OD</t>
  </si>
  <si>
    <t>OE</t>
  </si>
  <si>
    <t>OF</t>
  </si>
  <si>
    <t>OG</t>
  </si>
  <si>
    <t>OH</t>
  </si>
  <si>
    <t>PA</t>
  </si>
  <si>
    <t>PB</t>
  </si>
  <si>
    <t>PC</t>
  </si>
  <si>
    <t>PD</t>
  </si>
  <si>
    <t>PE</t>
  </si>
  <si>
    <t>PF</t>
  </si>
  <si>
    <t>PG</t>
  </si>
  <si>
    <t>QA</t>
  </si>
  <si>
    <t>QB</t>
  </si>
  <si>
    <t>QC</t>
  </si>
  <si>
    <t>QD</t>
  </si>
  <si>
    <t>QE</t>
  </si>
  <si>
    <t>QF</t>
  </si>
  <si>
    <t>QG</t>
  </si>
  <si>
    <t>QH</t>
  </si>
  <si>
    <t>QI</t>
  </si>
  <si>
    <t>QJ</t>
  </si>
  <si>
    <t>QK</t>
  </si>
  <si>
    <t>RA</t>
  </si>
  <si>
    <t>RB</t>
  </si>
  <si>
    <t>RC</t>
  </si>
  <si>
    <t>RD</t>
  </si>
  <si>
    <t>RE</t>
  </si>
  <si>
    <t>RF</t>
  </si>
  <si>
    <t>RG</t>
  </si>
  <si>
    <t>SA</t>
  </si>
  <si>
    <t>SB</t>
  </si>
  <si>
    <t>SC</t>
  </si>
  <si>
    <t>SD</t>
  </si>
  <si>
    <t>SE</t>
  </si>
  <si>
    <t>SF</t>
  </si>
  <si>
    <t>TA</t>
  </si>
  <si>
    <t>TB</t>
  </si>
  <si>
    <t>TC</t>
  </si>
  <si>
    <t>TD</t>
  </si>
  <si>
    <t>TE</t>
  </si>
  <si>
    <t>TF</t>
  </si>
  <si>
    <t>TG</t>
  </si>
  <si>
    <t>UA</t>
  </si>
  <si>
    <t>UB</t>
  </si>
  <si>
    <t>UC</t>
  </si>
  <si>
    <t>UD</t>
  </si>
  <si>
    <t>UE</t>
  </si>
  <si>
    <t>UF</t>
  </si>
  <si>
    <t>UG</t>
  </si>
  <si>
    <t>UH</t>
  </si>
  <si>
    <t>VA</t>
  </si>
  <si>
    <t>VB</t>
  </si>
  <si>
    <t>VC</t>
  </si>
  <si>
    <t>VD</t>
  </si>
  <si>
    <t>VE</t>
  </si>
  <si>
    <t>VF</t>
  </si>
  <si>
    <t>VG</t>
  </si>
  <si>
    <t>WA</t>
  </si>
  <si>
    <t>WB</t>
  </si>
  <si>
    <t>WC</t>
  </si>
  <si>
    <t>WD</t>
  </si>
  <si>
    <t>WE</t>
  </si>
  <si>
    <t>WF</t>
  </si>
  <si>
    <t>WG</t>
  </si>
  <si>
    <t>WH</t>
  </si>
  <si>
    <t>XA</t>
  </si>
  <si>
    <t>Bradfield</t>
  </si>
  <si>
    <t>Worrall</t>
  </si>
  <si>
    <t>XB</t>
  </si>
  <si>
    <t>Dungworth</t>
  </si>
  <si>
    <t>XC</t>
  </si>
  <si>
    <t>XD</t>
  </si>
  <si>
    <t>Loxley</t>
  </si>
  <si>
    <t>XE</t>
  </si>
  <si>
    <t>XF</t>
  </si>
  <si>
    <t>XG</t>
  </si>
  <si>
    <t>XH</t>
  </si>
  <si>
    <t>XI</t>
  </si>
  <si>
    <t>XJ</t>
  </si>
  <si>
    <t>XK</t>
  </si>
  <si>
    <t>YA</t>
  </si>
  <si>
    <t>Stocksbridge</t>
  </si>
  <si>
    <t>South</t>
  </si>
  <si>
    <t>YB</t>
  </si>
  <si>
    <t>East</t>
  </si>
  <si>
    <t>YC</t>
  </si>
  <si>
    <t>West</t>
  </si>
  <si>
    <t>YD</t>
  </si>
  <si>
    <t>Wharncliffe Side</t>
  </si>
  <si>
    <t>YE</t>
  </si>
  <si>
    <t>Oughtibridge</t>
  </si>
  <si>
    <t>YF</t>
  </si>
  <si>
    <t>YG</t>
  </si>
  <si>
    <t>YH</t>
  </si>
  <si>
    <t>YI</t>
  </si>
  <si>
    <t>YJ</t>
  </si>
  <si>
    <t>North</t>
  </si>
  <si>
    <t>YK</t>
  </si>
  <si>
    <t>YL</t>
  </si>
  <si>
    <t>ZA</t>
  </si>
  <si>
    <t>ZB</t>
  </si>
  <si>
    <t>ZC</t>
  </si>
  <si>
    <t>ZD</t>
  </si>
  <si>
    <t>ZE</t>
  </si>
  <si>
    <t>ZF</t>
  </si>
  <si>
    <t>ZG</t>
  </si>
  <si>
    <t>ZH</t>
  </si>
  <si>
    <t>ZI</t>
  </si>
  <si>
    <t>ZJ</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</si>
</sst>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5" formatCode="&quot;£&quot;#,##0;\-&quot;£&quot;#,##0"/>
  </numFmts>
  <fonts count="40">
    <font>
      <sz val="12"/>
      <name val="Arial"/>
    </font>
    <font>
      <sz val="8"/>
      <name val="Times New Roman"/>
      <family val="1"/>
    </font>
    <font>
      <b/>
      <sz val="12"/>
      <name val="Arial"/>
      <family val="2"/>
    </font>
    <font>
      <sz val="12"/>
      <name val="Arial"/>
      <family val="2"/>
    </font>
    <font>
      <b/>
      <sz val="12"/>
      <name val="Arial"/>
      <family val="2"/>
    </font>
    <font>
      <sz val="8"/>
      <name val="Arial"/>
      <family val="2"/>
    </font>
    <font>
      <b/>
      <sz val="14"/>
      <name val="Arial"/>
      <family val="2"/>
    </font>
    <font>
      <i/>
      <sz val="12"/>
      <color indexed="53"/>
      <name val="Arial"/>
      <family val="2"/>
    </font>
    <font>
      <b/>
      <i/>
      <sz val="12"/>
      <name val="Arial"/>
      <family val="2"/>
    </font>
    <font>
      <u/>
      <sz val="12"/>
      <color indexed="12"/>
      <name val="Arial"/>
      <family val="2"/>
    </font>
    <font>
      <b/>
      <i/>
      <sz val="14"/>
      <color indexed="53"/>
      <name val="Arial"/>
      <family val="2"/>
    </font>
    <font>
      <sz val="12"/>
      <name val="Arial"/>
      <family val="2"/>
    </font>
    <font>
      <i/>
      <sz val="12"/>
      <name val="Arial"/>
      <family val="2"/>
    </font>
    <font>
      <b/>
      <sz val="12"/>
      <color indexed="10"/>
      <name val="Arial"/>
      <family val="2"/>
    </font>
    <font>
      <i/>
      <sz val="12"/>
      <color indexed="10"/>
      <name val="Arial"/>
      <family val="2"/>
    </font>
    <font>
      <sz val="12"/>
      <name val="Arial"/>
      <family val="2"/>
    </font>
    <font>
      <sz val="11"/>
      <color theme="1"/>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FA7D00"/>
      <name val="Calibri"/>
      <family val="2"/>
      <scheme val="minor"/>
    </font>
    <font>
      <sz val="11"/>
      <color rgb="FF9C5700"/>
      <name val="Calibri"/>
      <family val="2"/>
      <scheme val="minor"/>
    </font>
    <font>
      <b/>
      <sz val="11"/>
      <color rgb="FF3F3F3F"/>
      <name val="Calibri"/>
      <family val="2"/>
      <scheme val="minor"/>
    </font>
    <font>
      <sz val="18"/>
      <color theme="3"/>
      <name val="Calibri Light"/>
      <family val="2"/>
      <scheme val="major"/>
    </font>
    <font>
      <b/>
      <sz val="11"/>
      <color theme="1"/>
      <name val="Calibri"/>
      <family val="2"/>
      <scheme val="minor"/>
    </font>
    <font>
      <sz val="11"/>
      <color rgb="FFFF0000"/>
      <name val="Calibri"/>
      <family val="2"/>
      <scheme val="minor"/>
    </font>
    <font>
      <sz val="12"/>
      <color theme="1"/>
      <name val="Arial"/>
      <family val="2"/>
    </font>
    <font>
      <b/>
      <sz val="12"/>
      <color rgb="FFFF0000"/>
      <name val="Arial"/>
      <family val="2"/>
    </font>
    <font>
      <sz val="10"/>
      <name val="Arial"/>
      <family val="2"/>
    </font>
    <font>
      <sz val="11"/>
      <name val="Arial"/>
      <family val="2"/>
    </font>
    <font>
      <i/>
      <sz val="12"/>
      <color rgb="FFFF0000"/>
      <name val="Arial"/>
      <family val="2"/>
    </font>
    <font>
      <sz val="11"/>
      <name val="Calibri"/>
      <family val="2"/>
    </font>
    <font>
      <sz val="11"/>
      <color rgb="FF000000"/>
      <name val="Calibri"/>
      <family val="2"/>
    </font>
  </fonts>
  <fills count="38">
    <fill>
      <patternFill patternType="none"/>
    </fill>
    <fill>
      <patternFill patternType="gray125"/>
    </fill>
    <fill>
      <patternFill patternType="solid">
        <fgColor indexed="9"/>
        <bgColor indexed="9"/>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7CE"/>
      </patternFill>
    </fill>
    <fill>
      <patternFill patternType="solid">
        <fgColor rgb="FFF2F2F2"/>
      </patternFill>
    </fill>
    <fill>
      <patternFill patternType="solid">
        <fgColor rgb="FFA5A5A5"/>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theme="1"/>
        <bgColor indexed="64"/>
      </patternFill>
    </fill>
    <fill>
      <patternFill patternType="solid">
        <fgColor rgb="FFFFFF00"/>
        <bgColor indexed="64"/>
      </patternFill>
    </fill>
    <fill>
      <patternFill patternType="solid">
        <fgColor rgb="FFFFFFFF"/>
        <bgColor rgb="FF000000"/>
      </patternFill>
    </fill>
  </fills>
  <borders count="25">
    <border>
      <left/>
      <right/>
      <top/>
      <bottom/>
      <diagonal/>
    </border>
    <border>
      <left/>
      <right/>
      <top style="double">
        <color indexed="0"/>
      </top>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bottom/>
      <diagonal/>
    </border>
    <border>
      <left/>
      <right style="thin">
        <color indexed="64"/>
      </right>
      <top/>
      <bottom/>
      <diagonal/>
    </border>
    <border>
      <left style="thin">
        <color indexed="10"/>
      </left>
      <right style="thin">
        <color indexed="10"/>
      </right>
      <top style="thin">
        <color indexed="10"/>
      </top>
      <bottom style="thin">
        <color indexed="10"/>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thin">
        <color indexed="10"/>
      </left>
      <right style="thin">
        <color indexed="10"/>
      </right>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s>
  <cellStyleXfs count="56">
    <xf numFmtId="0" fontId="0" fillId="0" borderId="0">
      <alignment vertical="top"/>
    </xf>
    <xf numFmtId="0" fontId="16" fillId="4" borderId="0" applyNumberFormat="0" applyBorder="0" applyAlignment="0" applyProtection="0"/>
    <xf numFmtId="0" fontId="16" fillId="5" borderId="0" applyNumberFormat="0" applyBorder="0" applyAlignment="0" applyProtection="0"/>
    <xf numFmtId="0" fontId="16" fillId="6" borderId="0" applyNumberFormat="0" applyBorder="0" applyAlignment="0" applyProtection="0"/>
    <xf numFmtId="0" fontId="16" fillId="7" borderId="0" applyNumberFormat="0" applyBorder="0" applyAlignment="0" applyProtection="0"/>
    <xf numFmtId="0" fontId="16" fillId="8" borderId="0" applyNumberFormat="0" applyBorder="0" applyAlignment="0" applyProtection="0"/>
    <xf numFmtId="0" fontId="16" fillId="9" borderId="0" applyNumberFormat="0" applyBorder="0" applyAlignment="0" applyProtection="0"/>
    <xf numFmtId="0" fontId="16" fillId="10" borderId="0" applyNumberFormat="0" applyBorder="0" applyAlignment="0" applyProtection="0"/>
    <xf numFmtId="0" fontId="16" fillId="11" borderId="0" applyNumberFormat="0" applyBorder="0" applyAlignment="0" applyProtection="0"/>
    <xf numFmtId="0" fontId="16" fillId="12" borderId="0" applyNumberFormat="0" applyBorder="0" applyAlignment="0" applyProtection="0"/>
    <xf numFmtId="0" fontId="16" fillId="13" borderId="0" applyNumberFormat="0" applyBorder="0" applyAlignment="0" applyProtection="0"/>
    <xf numFmtId="0" fontId="16" fillId="14" borderId="0" applyNumberFormat="0" applyBorder="0" applyAlignment="0" applyProtection="0"/>
    <xf numFmtId="0" fontId="16" fillId="15" borderId="0" applyNumberFormat="0" applyBorder="0" applyAlignment="0" applyProtection="0"/>
    <xf numFmtId="0" fontId="16" fillId="16" borderId="0" applyNumberFormat="0" applyBorder="0" applyAlignment="0" applyProtection="0"/>
    <xf numFmtId="0" fontId="16" fillId="17" borderId="0" applyNumberFormat="0" applyBorder="0" applyAlignment="0" applyProtection="0"/>
    <xf numFmtId="0" fontId="16" fillId="18" borderId="0" applyNumberFormat="0" applyBorder="0" applyAlignment="0" applyProtection="0"/>
    <xf numFmtId="0" fontId="16" fillId="19" borderId="0" applyNumberFormat="0" applyBorder="0" applyAlignment="0" applyProtection="0"/>
    <xf numFmtId="0" fontId="16" fillId="20" borderId="0" applyNumberFormat="0" applyBorder="0" applyAlignment="0" applyProtection="0"/>
    <xf numFmtId="0" fontId="16" fillId="21" borderId="0" applyNumberFormat="0" applyBorder="0" applyAlignment="0" applyProtection="0"/>
    <xf numFmtId="0" fontId="17" fillId="22" borderId="0" applyNumberFormat="0" applyBorder="0" applyAlignment="0" applyProtection="0"/>
    <xf numFmtId="0" fontId="17"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7" fillId="26" borderId="0" applyNumberFormat="0" applyBorder="0" applyAlignment="0" applyProtection="0"/>
    <xf numFmtId="0" fontId="17" fillId="27" borderId="0" applyNumberFormat="0" applyBorder="0" applyAlignment="0" applyProtection="0"/>
    <xf numFmtId="0" fontId="18" fillId="28" borderId="0" applyNumberFormat="0" applyBorder="0" applyAlignment="0" applyProtection="0"/>
    <xf numFmtId="0" fontId="19" fillId="29" borderId="16" applyNumberFormat="0" applyAlignment="0" applyProtection="0"/>
    <xf numFmtId="0" fontId="20" fillId="30" borderId="17" applyNumberFormat="0" applyAlignment="0" applyProtection="0"/>
    <xf numFmtId="3" fontId="3" fillId="0" borderId="0" applyFont="0" applyFill="0" applyBorder="0" applyAlignment="0" applyProtection="0"/>
    <xf numFmtId="5" fontId="3" fillId="0" borderId="0" applyFont="0" applyFill="0" applyBorder="0" applyAlignment="0" applyProtection="0"/>
    <xf numFmtId="5" fontId="3" fillId="0" borderId="0" applyFont="0" applyFill="0" applyBorder="0" applyAlignment="0" applyProtection="0"/>
    <xf numFmtId="0" fontId="3" fillId="0" borderId="0" applyFont="0" applyFill="0" applyBorder="0" applyAlignment="0" applyProtection="0"/>
    <xf numFmtId="0" fontId="21" fillId="0" borderId="0" applyNumberFormat="0" applyFill="0" applyBorder="0" applyAlignment="0" applyProtection="0"/>
    <xf numFmtId="2" fontId="3" fillId="0" borderId="0" applyFont="0" applyFill="0" applyBorder="0" applyAlignment="0" applyProtection="0"/>
    <xf numFmtId="0" fontId="22" fillId="31" borderId="0" applyNumberFormat="0" applyBorder="0" applyAlignment="0" applyProtection="0"/>
    <xf numFmtId="0" fontId="1" fillId="0" borderId="0" applyNumberFormat="0" applyFont="0" applyFill="0" applyAlignment="0" applyProtection="0"/>
    <xf numFmtId="0" fontId="23" fillId="0" borderId="18" applyNumberFormat="0" applyFill="0" applyAlignment="0" applyProtection="0"/>
    <xf numFmtId="0" fontId="1" fillId="0" borderId="0" applyNumberFormat="0" applyFont="0" applyFill="0" applyAlignment="0" applyProtection="0"/>
    <xf numFmtId="0" fontId="2" fillId="0" borderId="0" applyNumberFormat="0" applyFont="0" applyFill="0" applyAlignment="0" applyProtection="0"/>
    <xf numFmtId="0" fontId="24" fillId="0" borderId="19" applyNumberFormat="0" applyFill="0" applyAlignment="0" applyProtection="0"/>
    <xf numFmtId="0" fontId="2" fillId="0" borderId="0" applyNumberFormat="0" applyFont="0" applyFill="0" applyAlignment="0" applyProtection="0"/>
    <xf numFmtId="0" fontId="25" fillId="0" borderId="20" applyNumberFormat="0" applyFill="0" applyAlignment="0" applyProtection="0"/>
    <xf numFmtId="0" fontId="25" fillId="0" borderId="0" applyNumberFormat="0" applyFill="0" applyBorder="0" applyAlignment="0" applyProtection="0"/>
    <xf numFmtId="0" fontId="9" fillId="0" borderId="0" applyNumberFormat="0" applyFill="0" applyBorder="0" applyAlignment="0" applyProtection="0">
      <alignment vertical="top"/>
      <protection locked="0"/>
    </xf>
    <xf numFmtId="0" fontId="26" fillId="32" borderId="16" applyNumberFormat="0" applyAlignment="0" applyProtection="0"/>
    <xf numFmtId="0" fontId="27" fillId="0" borderId="21" applyNumberFormat="0" applyFill="0" applyAlignment="0" applyProtection="0"/>
    <xf numFmtId="0" fontId="28" fillId="33" borderId="0" applyNumberFormat="0" applyBorder="0" applyAlignment="0" applyProtection="0"/>
    <xf numFmtId="0" fontId="16" fillId="0" borderId="0"/>
    <xf numFmtId="0" fontId="15" fillId="0" borderId="0">
      <alignment vertical="top"/>
    </xf>
    <xf numFmtId="0" fontId="16" fillId="34" borderId="22" applyNumberFormat="0" applyFont="0" applyAlignment="0" applyProtection="0"/>
    <xf numFmtId="0" fontId="29" fillId="29" borderId="23" applyNumberFormat="0" applyAlignment="0" applyProtection="0"/>
    <xf numFmtId="0" fontId="30" fillId="0" borderId="0" applyNumberFormat="0" applyFill="0" applyBorder="0" applyAlignment="0" applyProtection="0"/>
    <xf numFmtId="0" fontId="3" fillId="0" borderId="1" applyNumberFormat="0" applyFont="0" applyBorder="0" applyAlignment="0" applyProtection="0"/>
    <xf numFmtId="0" fontId="31" fillId="0" borderId="24" applyNumberFormat="0" applyFill="0" applyAlignment="0" applyProtection="0"/>
    <xf numFmtId="0" fontId="3" fillId="0" borderId="1" applyNumberFormat="0" applyFont="0" applyBorder="0" applyAlignment="0" applyProtection="0"/>
    <xf numFmtId="0" fontId="32" fillId="0" borderId="0" applyNumberFormat="0" applyFill="0" applyBorder="0" applyAlignment="0" applyProtection="0"/>
  </cellStyleXfs>
  <cellXfs count="84">
    <xf numFmtId="0" fontId="0" fillId="0" borderId="0" xfId="0" applyAlignment="1"/>
    <xf numFmtId="0" fontId="0" fillId="2" borderId="0" xfId="0" applyFill="1" applyAlignment="1"/>
    <xf numFmtId="0" fontId="0" fillId="0" borderId="0" xfId="0" applyAlignment="1" applyProtection="1">
      <alignment horizontal="center" vertical="center"/>
      <protection locked="0"/>
    </xf>
    <xf numFmtId="0" fontId="0" fillId="0" borderId="0" xfId="0" applyAlignment="1" applyProtection="1">
      <alignment vertical="center"/>
      <protection locked="0"/>
    </xf>
    <xf numFmtId="0" fontId="4" fillId="3" borderId="0" xfId="0" applyFont="1" applyFill="1" applyAlignment="1">
      <alignment vertical="center" wrapText="1"/>
    </xf>
    <xf numFmtId="0" fontId="0" fillId="3" borderId="0" xfId="0" applyFill="1" applyAlignment="1">
      <alignment horizontal="left" vertical="center"/>
    </xf>
    <xf numFmtId="0" fontId="0" fillId="3" borderId="0" xfId="0" applyFill="1" applyAlignment="1">
      <alignment vertical="center"/>
    </xf>
    <xf numFmtId="0" fontId="0" fillId="3" borderId="0" xfId="0" applyFill="1" applyAlignment="1">
      <alignment horizontal="center" vertical="center"/>
    </xf>
    <xf numFmtId="0" fontId="0" fillId="3" borderId="4" xfId="0" applyFill="1" applyBorder="1" applyAlignment="1">
      <alignment vertical="center"/>
    </xf>
    <xf numFmtId="0" fontId="0" fillId="3" borderId="5" xfId="0" applyFill="1" applyBorder="1" applyAlignment="1">
      <alignment vertical="center"/>
    </xf>
    <xf numFmtId="0" fontId="7" fillId="3" borderId="0" xfId="0" applyFont="1" applyFill="1" applyAlignment="1">
      <alignment vertical="center"/>
    </xf>
    <xf numFmtId="3" fontId="0" fillId="0" borderId="0" xfId="0" applyNumberFormat="1" applyAlignment="1">
      <alignment horizontal="center" vertical="center"/>
    </xf>
    <xf numFmtId="9" fontId="0" fillId="0" borderId="0" xfId="0" applyNumberFormat="1" applyAlignment="1">
      <alignment horizontal="center" vertical="center"/>
    </xf>
    <xf numFmtId="49" fontId="0" fillId="2" borderId="0" xfId="0" applyNumberFormat="1" applyFill="1" applyAlignment="1">
      <alignment horizontal="right" vertical="top" wrapText="1"/>
    </xf>
    <xf numFmtId="0" fontId="0" fillId="2" borderId="0" xfId="0" applyFill="1" applyAlignment="1">
      <alignment horizontal="right" vertical="top"/>
    </xf>
    <xf numFmtId="0" fontId="0" fillId="2" borderId="0" xfId="0" applyFill="1" applyAlignment="1">
      <alignment vertical="top" wrapText="1"/>
    </xf>
    <xf numFmtId="0" fontId="0" fillId="2" borderId="0" xfId="0" applyFill="1" applyAlignment="1" applyProtection="1">
      <alignment vertical="center"/>
      <protection locked="0"/>
    </xf>
    <xf numFmtId="0" fontId="6" fillId="3" borderId="0" xfId="0" applyFont="1" applyFill="1" applyAlignment="1">
      <alignment vertical="center"/>
    </xf>
    <xf numFmtId="0" fontId="6" fillId="3" borderId="0" xfId="0" applyFont="1" applyFill="1" applyAlignment="1">
      <alignment horizontal="center" vertical="center"/>
    </xf>
    <xf numFmtId="0" fontId="6" fillId="3" borderId="0" xfId="0" applyFont="1" applyFill="1" applyAlignment="1">
      <alignment horizontal="left" vertical="center"/>
    </xf>
    <xf numFmtId="0" fontId="10" fillId="3" borderId="0" xfId="0" applyFont="1" applyFill="1" applyAlignment="1">
      <alignment vertical="center"/>
    </xf>
    <xf numFmtId="0" fontId="11" fillId="3" borderId="0" xfId="0" applyFont="1" applyFill="1" applyAlignment="1">
      <alignment vertical="center"/>
    </xf>
    <xf numFmtId="0" fontId="12" fillId="3" borderId="5" xfId="0" applyFont="1" applyFill="1" applyBorder="1" applyAlignment="1">
      <alignment horizontal="right" vertical="center"/>
    </xf>
    <xf numFmtId="3" fontId="8" fillId="3" borderId="0" xfId="0" applyNumberFormat="1" applyFont="1" applyFill="1" applyAlignment="1">
      <alignment horizontal="center" vertical="center"/>
    </xf>
    <xf numFmtId="0" fontId="13" fillId="3" borderId="8" xfId="0" applyFont="1" applyFill="1" applyBorder="1" applyAlignment="1">
      <alignment horizontal="right" vertical="center"/>
    </xf>
    <xf numFmtId="0" fontId="14" fillId="0" borderId="0" xfId="0" applyFont="1" applyAlignment="1">
      <alignment horizontal="center" vertical="center" wrapText="1"/>
    </xf>
    <xf numFmtId="0" fontId="14" fillId="0" borderId="0" xfId="0" applyFont="1" applyAlignment="1">
      <alignment horizontal="left" vertical="center" wrapText="1"/>
    </xf>
    <xf numFmtId="0" fontId="0" fillId="3" borderId="11" xfId="0" applyFill="1" applyBorder="1" applyAlignment="1">
      <alignment vertical="center"/>
    </xf>
    <xf numFmtId="0" fontId="12" fillId="3" borderId="0" xfId="0" applyFont="1" applyFill="1" applyAlignment="1">
      <alignment horizontal="right" vertical="center"/>
    </xf>
    <xf numFmtId="0" fontId="13" fillId="3" borderId="0" xfId="0" applyFont="1" applyFill="1" applyAlignment="1">
      <alignment horizontal="right" vertical="center"/>
    </xf>
    <xf numFmtId="0" fontId="0" fillId="2" borderId="0" xfId="0" applyFill="1" applyAlignment="1">
      <alignment wrapText="1"/>
    </xf>
    <xf numFmtId="0" fontId="9" fillId="2" borderId="0" xfId="43" applyFill="1" applyAlignment="1" applyProtection="1">
      <alignment vertical="center"/>
      <protection locked="0"/>
    </xf>
    <xf numFmtId="0" fontId="14" fillId="3" borderId="0" xfId="0" applyFont="1" applyFill="1" applyAlignment="1">
      <alignment horizontal="right" vertical="center"/>
    </xf>
    <xf numFmtId="0" fontId="3" fillId="2" borderId="0" xfId="0" applyFont="1" applyFill="1" applyAlignment="1" applyProtection="1">
      <alignment vertical="center"/>
      <protection locked="0"/>
    </xf>
    <xf numFmtId="0" fontId="33" fillId="0" borderId="0" xfId="47" applyFont="1" applyAlignment="1">
      <alignment horizontal="center" vertical="center"/>
    </xf>
    <xf numFmtId="1" fontId="0" fillId="3" borderId="0" xfId="0" applyNumberFormat="1" applyFill="1" applyAlignment="1">
      <alignment vertical="center"/>
    </xf>
    <xf numFmtId="0" fontId="3" fillId="3" borderId="0" xfId="0" applyFont="1" applyFill="1" applyAlignment="1">
      <alignment horizontal="left" vertical="center"/>
    </xf>
    <xf numFmtId="0" fontId="3" fillId="0" borderId="0" xfId="0" applyFont="1" applyAlignment="1">
      <alignment horizontal="left" vertical="top" wrapText="1"/>
    </xf>
    <xf numFmtId="0" fontId="2" fillId="3" borderId="2" xfId="0" applyFont="1" applyFill="1" applyBorder="1" applyAlignment="1">
      <alignment horizontal="center" vertical="center" wrapText="1"/>
    </xf>
    <xf numFmtId="0" fontId="2" fillId="2" borderId="0" xfId="0" applyFont="1" applyFill="1" applyAlignment="1"/>
    <xf numFmtId="0" fontId="3" fillId="3" borderId="0" xfId="0" applyFont="1" applyFill="1" applyAlignment="1">
      <alignment vertical="center"/>
    </xf>
    <xf numFmtId="0" fontId="2" fillId="3" borderId="0" xfId="0" applyFont="1" applyFill="1" applyAlignment="1">
      <alignment horizontal="center" vertical="center"/>
    </xf>
    <xf numFmtId="0" fontId="2" fillId="3" borderId="7" xfId="0" applyFont="1" applyFill="1" applyBorder="1" applyAlignment="1">
      <alignment horizontal="center" vertical="center"/>
    </xf>
    <xf numFmtId="0" fontId="3" fillId="3" borderId="0" xfId="0" applyFont="1" applyFill="1" applyAlignment="1">
      <alignment horizontal="center" vertical="center"/>
    </xf>
    <xf numFmtId="0" fontId="2" fillId="3" borderId="0" xfId="0" applyFont="1" applyFill="1" applyAlignment="1">
      <alignment horizontal="left" vertical="center" wrapText="1"/>
    </xf>
    <xf numFmtId="0" fontId="2" fillId="3" borderId="0" xfId="0" applyFont="1" applyFill="1" applyAlignment="1">
      <alignment vertical="center" wrapText="1"/>
    </xf>
    <xf numFmtId="0" fontId="2" fillId="3" borderId="2" xfId="0" applyFont="1" applyFill="1" applyBorder="1" applyAlignment="1">
      <alignment horizontal="left" vertical="center" wrapText="1"/>
    </xf>
    <xf numFmtId="0" fontId="2" fillId="3" borderId="10" xfId="0" applyFont="1" applyFill="1" applyBorder="1" applyAlignment="1">
      <alignment vertical="center" wrapText="1"/>
    </xf>
    <xf numFmtId="0" fontId="2" fillId="3" borderId="3" xfId="0" applyFont="1" applyFill="1" applyBorder="1" applyAlignment="1">
      <alignment horizontal="center" vertical="center" wrapText="1"/>
    </xf>
    <xf numFmtId="0" fontId="2" fillId="3" borderId="3" xfId="0" applyFont="1" applyFill="1" applyBorder="1" applyAlignment="1">
      <alignment horizontal="left" vertical="center" wrapText="1"/>
    </xf>
    <xf numFmtId="0" fontId="12" fillId="3" borderId="3" xfId="0" applyFont="1" applyFill="1" applyBorder="1" applyAlignment="1">
      <alignment horizontal="center" vertical="center" wrapText="1"/>
    </xf>
    <xf numFmtId="0" fontId="2" fillId="3" borderId="3" xfId="0" applyFont="1" applyFill="1" applyBorder="1" applyAlignment="1">
      <alignment vertical="center" wrapText="1"/>
    </xf>
    <xf numFmtId="0" fontId="2" fillId="3" borderId="5" xfId="0" applyFont="1" applyFill="1" applyBorder="1" applyAlignment="1">
      <alignment vertical="center" wrapText="1"/>
    </xf>
    <xf numFmtId="0" fontId="2" fillId="3" borderId="11" xfId="0" applyFont="1" applyFill="1" applyBorder="1" applyAlignment="1">
      <alignment vertical="center" wrapText="1"/>
    </xf>
    <xf numFmtId="0" fontId="2" fillId="0" borderId="0" xfId="0" applyFont="1" applyAlignment="1" applyProtection="1">
      <alignment horizontal="center" vertical="center" wrapText="1"/>
      <protection locked="0"/>
    </xf>
    <xf numFmtId="0" fontId="2" fillId="3" borderId="4" xfId="0" applyFont="1" applyFill="1" applyBorder="1" applyAlignment="1">
      <alignment vertical="center" wrapText="1"/>
    </xf>
    <xf numFmtId="1" fontId="2" fillId="3" borderId="0" xfId="0" applyNumberFormat="1" applyFont="1" applyFill="1" applyAlignment="1">
      <alignment vertical="center" wrapText="1"/>
    </xf>
    <xf numFmtId="0" fontId="2" fillId="3" borderId="9" xfId="0" applyFont="1" applyFill="1" applyBorder="1" applyAlignment="1">
      <alignment horizontal="center" vertical="center" wrapText="1"/>
    </xf>
    <xf numFmtId="0" fontId="2" fillId="3" borderId="9" xfId="0" applyFont="1" applyFill="1" applyBorder="1" applyAlignment="1">
      <alignment horizontal="left" vertical="center" wrapText="1"/>
    </xf>
    <xf numFmtId="0" fontId="12" fillId="3" borderId="9" xfId="0" applyFont="1" applyFill="1" applyBorder="1" applyAlignment="1">
      <alignment horizontal="center" vertical="center" wrapText="1"/>
    </xf>
    <xf numFmtId="0" fontId="3" fillId="2" borderId="0" xfId="0" applyFont="1" applyFill="1" applyAlignment="1"/>
    <xf numFmtId="0" fontId="0" fillId="0" borderId="0" xfId="0" applyAlignment="1">
      <alignment vertical="top" wrapText="1"/>
    </xf>
    <xf numFmtId="0" fontId="2" fillId="35" borderId="0" xfId="0" applyFont="1" applyFill="1" applyAlignment="1" applyProtection="1">
      <alignment vertical="center" wrapText="1"/>
      <protection locked="0"/>
    </xf>
    <xf numFmtId="0" fontId="2" fillId="35" borderId="0" xfId="0" applyFont="1" applyFill="1" applyAlignment="1" applyProtection="1">
      <alignment horizontal="center" vertical="center" wrapText="1"/>
      <protection locked="0"/>
    </xf>
    <xf numFmtId="3" fontId="3" fillId="35" borderId="0" xfId="0" applyNumberFormat="1" applyFont="1" applyFill="1" applyAlignment="1">
      <alignment horizontal="center" vertical="center"/>
    </xf>
    <xf numFmtId="9" fontId="3" fillId="35" borderId="0" xfId="0" applyNumberFormat="1" applyFont="1" applyFill="1" applyAlignment="1">
      <alignment horizontal="center" vertical="center"/>
    </xf>
    <xf numFmtId="3" fontId="3" fillId="0" borderId="0" xfId="0" applyNumberFormat="1" applyFont="1" applyAlignment="1">
      <alignment horizontal="center" vertical="center"/>
    </xf>
    <xf numFmtId="9" fontId="3" fillId="0" borderId="0" xfId="0" applyNumberFormat="1" applyFont="1" applyAlignment="1">
      <alignment horizontal="center" vertical="center"/>
    </xf>
    <xf numFmtId="15" fontId="34" fillId="3" borderId="0" xfId="0" applyNumberFormat="1" applyFont="1" applyFill="1" applyAlignment="1">
      <alignment horizontal="center" vertical="center"/>
    </xf>
    <xf numFmtId="0" fontId="35" fillId="2" borderId="6" xfId="0" applyFont="1" applyFill="1" applyBorder="1" applyAlignment="1">
      <alignment horizontal="center" vertical="center" wrapText="1"/>
    </xf>
    <xf numFmtId="0" fontId="35" fillId="2" borderId="12" xfId="0" applyFont="1" applyFill="1" applyBorder="1" applyAlignment="1">
      <alignment horizontal="center" vertical="center" wrapText="1"/>
    </xf>
    <xf numFmtId="0" fontId="35" fillId="2" borderId="13" xfId="0" applyFont="1" applyFill="1" applyBorder="1" applyAlignment="1">
      <alignment horizontal="center" vertical="center" wrapText="1"/>
    </xf>
    <xf numFmtId="0" fontId="37" fillId="36" borderId="0" xfId="0" applyFont="1" applyFill="1" applyAlignment="1">
      <alignment vertical="center" wrapText="1"/>
    </xf>
    <xf numFmtId="0" fontId="38" fillId="37" borderId="0" xfId="0" applyFont="1" applyFill="1" applyAlignment="1">
      <alignment horizontal="left" vertical="center"/>
    </xf>
    <xf numFmtId="0" fontId="38" fillId="0" borderId="0" xfId="0" applyFont="1" applyAlignment="1">
      <alignment horizontal="left" vertical="center"/>
    </xf>
    <xf numFmtId="0" fontId="39" fillId="37" borderId="0" xfId="0" applyFont="1" applyFill="1" applyAlignment="1">
      <alignment horizontal="left"/>
    </xf>
    <xf numFmtId="0" fontId="39" fillId="0" borderId="0" xfId="0" applyFont="1" applyAlignment="1">
      <alignment horizontal="left"/>
    </xf>
    <xf numFmtId="0" fontId="38" fillId="37" borderId="0" xfId="0" applyFont="1" applyFill="1" applyAlignment="1">
      <alignment horizontal="left"/>
    </xf>
    <xf numFmtId="0" fontId="38" fillId="0" borderId="0" xfId="0" applyFont="1" applyAlignment="1">
      <alignment horizontal="left"/>
    </xf>
    <xf numFmtId="0" fontId="2" fillId="3" borderId="0" xfId="0" applyFont="1" applyFill="1" applyAlignment="1">
      <alignment horizontal="left" vertical="center" wrapText="1"/>
    </xf>
    <xf numFmtId="0" fontId="36" fillId="2" borderId="13" xfId="0" applyFont="1" applyFill="1" applyBorder="1" applyAlignment="1">
      <alignment horizontal="center" vertical="center" wrapText="1"/>
    </xf>
    <xf numFmtId="0" fontId="36" fillId="2" borderId="14"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14" fillId="3" borderId="0" xfId="0" applyFont="1" applyFill="1" applyAlignment="1">
      <alignment horizontal="left" vertical="center" wrapText="1"/>
    </xf>
  </cellXfs>
  <cellStyles count="56">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0" xfId="28" xr:uid="{00000000-0005-0000-0000-00001B000000}"/>
    <cellStyle name="Currency0" xfId="29" xr:uid="{00000000-0005-0000-0000-00001C000000}"/>
    <cellStyle name="Currency0 2" xfId="30" xr:uid="{00000000-0005-0000-0000-00001D000000}"/>
    <cellStyle name="Date" xfId="31" xr:uid="{00000000-0005-0000-0000-00001E000000}"/>
    <cellStyle name="Explanatory Text" xfId="32" builtinId="53" customBuiltin="1"/>
    <cellStyle name="Fixed" xfId="33" xr:uid="{00000000-0005-0000-0000-000020000000}"/>
    <cellStyle name="Good" xfId="34" builtinId="26" customBuiltin="1"/>
    <cellStyle name="Heading 1" xfId="35" builtinId="16" customBuiltin="1"/>
    <cellStyle name="Heading 1 2" xfId="36" xr:uid="{00000000-0005-0000-0000-000023000000}"/>
    <cellStyle name="Heading 1 3" xfId="37" xr:uid="{00000000-0005-0000-0000-000024000000}"/>
    <cellStyle name="Heading 2" xfId="38" builtinId="17" customBuiltin="1"/>
    <cellStyle name="Heading 2 2" xfId="39" xr:uid="{00000000-0005-0000-0000-000026000000}"/>
    <cellStyle name="Heading 2 3" xfId="40" xr:uid="{00000000-0005-0000-0000-000027000000}"/>
    <cellStyle name="Heading 3" xfId="41" builtinId="18" customBuiltin="1"/>
    <cellStyle name="Heading 4" xfId="42" builtinId="19" customBuiltin="1"/>
    <cellStyle name="Hyperlink" xfId="43" builtinId="8"/>
    <cellStyle name="Input" xfId="44" builtinId="20" customBuiltin="1"/>
    <cellStyle name="Linked Cell" xfId="45" builtinId="24" customBuiltin="1"/>
    <cellStyle name="Neutral" xfId="46" builtinId="28" customBuiltin="1"/>
    <cellStyle name="Normal" xfId="0" builtinId="0"/>
    <cellStyle name="Normal 2" xfId="47" xr:uid="{00000000-0005-0000-0000-00002F000000}"/>
    <cellStyle name="Normal 3" xfId="48" xr:uid="{00000000-0005-0000-0000-000030000000}"/>
    <cellStyle name="Note 2" xfId="49" xr:uid="{00000000-0005-0000-0000-000031000000}"/>
    <cellStyle name="Output" xfId="50" builtinId="21" customBuiltin="1"/>
    <cellStyle name="Title" xfId="51" builtinId="15" customBuiltin="1"/>
    <cellStyle name="Total" xfId="52" builtinId="25" customBuiltin="1"/>
    <cellStyle name="Total 2" xfId="53" xr:uid="{00000000-0005-0000-0000-000035000000}"/>
    <cellStyle name="Total 3" xfId="54" xr:uid="{00000000-0005-0000-0000-000036000000}"/>
    <cellStyle name="Warning Text" xfId="55" builtinId="11" customBuiltin="1"/>
  </cellStyles>
  <dxfs count="5">
    <dxf>
      <fill>
        <patternFill>
          <bgColor indexed="13"/>
        </patternFill>
      </fill>
    </dxf>
    <dxf>
      <fill>
        <patternFill>
          <bgColor indexed="10"/>
        </patternFill>
      </fill>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13" Type="http://schemas.openxmlformats.org/officeDocument/2006/relationships/customXml" Target="../customXml/item6.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customXml" Target="../customXml/item5.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Rutherford.tom@g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D36"/>
  <sheetViews>
    <sheetView zoomScale="72" zoomScaleNormal="72" workbookViewId="0">
      <selection activeCell="C17" sqref="C17"/>
    </sheetView>
  </sheetViews>
  <sheetFormatPr defaultColWidth="8.88671875" defaultRowHeight="15.6"/>
  <cols>
    <col min="1" max="2" width="8.88671875" style="1"/>
    <col min="3" max="3" width="75.33203125" style="1" customWidth="1"/>
    <col min="4" max="16384" width="8.88671875" style="1"/>
  </cols>
  <sheetData>
    <row r="2" spans="2:3">
      <c r="B2" s="39" t="s">
        <v>0</v>
      </c>
    </row>
    <row r="3" spans="2:3">
      <c r="B3" s="14" t="s">
        <v>1</v>
      </c>
      <c r="C3" s="16" t="s">
        <v>2</v>
      </c>
    </row>
    <row r="4" spans="2:3">
      <c r="B4" s="14" t="s">
        <v>3</v>
      </c>
      <c r="C4" s="31" t="s">
        <v>4</v>
      </c>
    </row>
    <row r="5" spans="2:3">
      <c r="B5" s="14" t="s">
        <v>5</v>
      </c>
      <c r="C5" s="16" t="s">
        <v>6</v>
      </c>
    </row>
    <row r="6" spans="2:3" ht="18" customHeight="1">
      <c r="B6" s="14" t="s">
        <v>7</v>
      </c>
      <c r="C6" s="37" t="s">
        <v>8</v>
      </c>
    </row>
    <row r="9" spans="2:3">
      <c r="B9" s="39" t="s">
        <v>9</v>
      </c>
    </row>
    <row r="10" spans="2:3">
      <c r="B10" s="14" t="s">
        <v>1</v>
      </c>
      <c r="C10" s="33"/>
    </row>
    <row r="11" spans="2:3">
      <c r="B11" s="14" t="s">
        <v>3</v>
      </c>
      <c r="C11" s="31"/>
    </row>
    <row r="12" spans="2:3">
      <c r="B12" s="14" t="s">
        <v>5</v>
      </c>
      <c r="C12" s="16"/>
    </row>
    <row r="13" spans="2:3">
      <c r="B13" s="14" t="s">
        <v>7</v>
      </c>
      <c r="C13" s="16"/>
    </row>
    <row r="14" spans="2:3">
      <c r="B14" s="14"/>
      <c r="C14" s="16"/>
    </row>
    <row r="15" spans="2:3">
      <c r="B15" s="39" t="s">
        <v>10</v>
      </c>
    </row>
    <row r="17" spans="2:4" ht="46.5">
      <c r="B17" s="13" t="s">
        <v>11</v>
      </c>
      <c r="C17" s="15" t="s">
        <v>12</v>
      </c>
    </row>
    <row r="18" spans="2:4" ht="62.1">
      <c r="B18" s="13" t="s">
        <v>13</v>
      </c>
      <c r="C18" s="15" t="s">
        <v>14</v>
      </c>
    </row>
    <row r="19" spans="2:4" ht="62.1">
      <c r="B19" s="13" t="s">
        <v>15</v>
      </c>
      <c r="C19" s="15" t="s">
        <v>16</v>
      </c>
    </row>
    <row r="20" spans="2:4" ht="48" customHeight="1">
      <c r="B20" s="13" t="s">
        <v>17</v>
      </c>
      <c r="C20" s="15" t="s">
        <v>18</v>
      </c>
    </row>
    <row r="21" spans="2:4" ht="30.95">
      <c r="B21" s="13" t="s">
        <v>19</v>
      </c>
      <c r="C21" s="15" t="s">
        <v>20</v>
      </c>
    </row>
    <row r="22" spans="2:4" ht="139.5">
      <c r="B22" s="13" t="s">
        <v>21</v>
      </c>
      <c r="C22" s="61" t="s">
        <v>22</v>
      </c>
      <c r="D22" s="60"/>
    </row>
    <row r="23" spans="2:4">
      <c r="B23" s="39" t="s">
        <v>23</v>
      </c>
    </row>
    <row r="24" spans="2:4">
      <c r="B24" s="13"/>
      <c r="C24" s="15"/>
    </row>
    <row r="25" spans="2:4" ht="58.5" customHeight="1">
      <c r="B25" s="13" t="s">
        <v>11</v>
      </c>
      <c r="C25" s="30" t="s">
        <v>24</v>
      </c>
    </row>
    <row r="26" spans="2:4" ht="60" customHeight="1">
      <c r="B26" s="13" t="s">
        <v>13</v>
      </c>
      <c r="C26" s="30" t="s">
        <v>25</v>
      </c>
    </row>
    <row r="27" spans="2:4" ht="77.45">
      <c r="B27" s="13" t="s">
        <v>15</v>
      </c>
      <c r="C27" s="30" t="s">
        <v>26</v>
      </c>
    </row>
    <row r="28" spans="2:4">
      <c r="C28" s="30"/>
    </row>
    <row r="29" spans="2:4">
      <c r="C29" s="30"/>
    </row>
    <row r="30" spans="2:4">
      <c r="C30" s="30"/>
    </row>
    <row r="31" spans="2:4">
      <c r="C31" s="30"/>
    </row>
    <row r="32" spans="2:4">
      <c r="C32" s="30"/>
    </row>
    <row r="33" spans="3:3">
      <c r="C33" s="30"/>
    </row>
    <row r="34" spans="3:3">
      <c r="C34" s="30"/>
    </row>
    <row r="35" spans="3:3">
      <c r="C35" s="30"/>
    </row>
    <row r="36" spans="3:3">
      <c r="C36" s="30"/>
    </row>
  </sheetData>
  <phoneticPr fontId="5" type="noConversion"/>
  <hyperlinks>
    <hyperlink ref="C4" r:id="rId1" xr:uid="{767D4F18-E262-4736-A04E-91729B1FFA97}"/>
  </hyperlinks>
  <pageMargins left="0.75" right="0.75" top="1" bottom="1" header="0.5" footer="0.5"/>
  <pageSetup paperSize="8" scale="75" orientation="landscape"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T248"/>
  <sheetViews>
    <sheetView tabSelected="1" topLeftCell="B1" zoomScale="72" workbookViewId="0">
      <selection activeCell="O13" sqref="O13"/>
    </sheetView>
  </sheetViews>
  <sheetFormatPr defaultColWidth="8.88671875" defaultRowHeight="15.6"/>
  <cols>
    <col min="1" max="1" width="2.88671875" style="6" customWidth="1"/>
    <col min="2" max="2" width="9.88671875" style="7" customWidth="1"/>
    <col min="3" max="6" width="23" style="5" customWidth="1"/>
    <col min="7" max="7" width="23.88671875" style="5" customWidth="1"/>
    <col min="8" max="8" width="12.109375" style="7" customWidth="1"/>
    <col min="9" max="9" width="15" style="10" customWidth="1"/>
    <col min="10" max="10" width="2.88671875" style="6" customWidth="1"/>
    <col min="11" max="11" width="33.6640625" style="6" customWidth="1"/>
    <col min="12" max="16" width="12.88671875" style="7" customWidth="1"/>
    <col min="17" max="16384" width="8.88671875" style="6"/>
  </cols>
  <sheetData>
    <row r="2" spans="1:20" s="17" customFormat="1" ht="18">
      <c r="B2" s="19" t="s">
        <v>27</v>
      </c>
      <c r="C2" s="19"/>
      <c r="D2" s="19"/>
      <c r="E2" s="19"/>
      <c r="F2" s="19"/>
      <c r="G2" s="19"/>
      <c r="H2" s="18"/>
      <c r="I2" s="20"/>
      <c r="L2" s="18"/>
      <c r="M2" s="18"/>
      <c r="N2" s="18"/>
      <c r="O2" s="18"/>
      <c r="P2" s="18"/>
    </row>
    <row r="3" spans="1:20" s="21" customFormat="1">
      <c r="A3" s="40"/>
      <c r="B3" s="36"/>
      <c r="C3" s="36"/>
      <c r="D3" s="36"/>
      <c r="E3" s="36"/>
      <c r="F3" s="36"/>
      <c r="G3" s="29"/>
      <c r="H3" s="41"/>
      <c r="I3" s="41"/>
      <c r="J3" s="40"/>
      <c r="K3" s="24" t="s">
        <v>28</v>
      </c>
      <c r="L3" s="42">
        <v>2025</v>
      </c>
      <c r="M3" s="42">
        <v>2032</v>
      </c>
      <c r="N3" s="43"/>
      <c r="O3" s="43"/>
      <c r="P3" s="43"/>
      <c r="Q3" s="40"/>
      <c r="R3" s="40"/>
      <c r="S3" s="40"/>
      <c r="T3" s="40"/>
    </row>
    <row r="4" spans="1:20" s="21" customFormat="1" ht="15" customHeight="1">
      <c r="A4" s="40"/>
      <c r="B4" s="79" t="s">
        <v>29</v>
      </c>
      <c r="C4" s="79"/>
      <c r="D4" s="79"/>
      <c r="E4" s="79"/>
      <c r="F4" s="79"/>
      <c r="G4" s="40"/>
      <c r="H4" s="40"/>
      <c r="I4" s="40"/>
      <c r="J4" s="40"/>
      <c r="K4" s="22" t="s">
        <v>30</v>
      </c>
      <c r="L4" s="23">
        <v>84</v>
      </c>
      <c r="M4" s="23">
        <v>84</v>
      </c>
      <c r="N4" s="43"/>
      <c r="O4" s="43"/>
      <c r="P4" s="43"/>
      <c r="Q4" s="40"/>
      <c r="R4" s="40"/>
      <c r="S4" s="40"/>
      <c r="T4" s="40"/>
    </row>
    <row r="5" spans="1:20" s="21" customFormat="1" ht="15" customHeight="1">
      <c r="A5" s="40"/>
      <c r="B5" s="79"/>
      <c r="C5" s="79"/>
      <c r="D5" s="79"/>
      <c r="E5" s="79"/>
      <c r="F5" s="79"/>
      <c r="G5" s="28"/>
      <c r="H5" s="23"/>
      <c r="I5" s="23"/>
      <c r="J5" s="40"/>
      <c r="K5" s="22" t="s">
        <v>31</v>
      </c>
      <c r="L5" s="23">
        <f>SUM(H20:H900)</f>
        <v>386629</v>
      </c>
      <c r="M5" s="23">
        <f>SUM(I20:I900)</f>
        <v>415463</v>
      </c>
      <c r="N5" s="43"/>
      <c r="O5" s="43"/>
      <c r="P5" s="43"/>
      <c r="Q5" s="40"/>
      <c r="R5" s="40"/>
      <c r="S5" s="40"/>
      <c r="T5" s="40"/>
    </row>
    <row r="6" spans="1:20" s="21" customFormat="1" ht="15.75" customHeight="1">
      <c r="A6" s="40"/>
      <c r="B6" s="79"/>
      <c r="C6" s="79"/>
      <c r="D6" s="79"/>
      <c r="E6" s="79"/>
      <c r="F6" s="79"/>
      <c r="G6" s="40"/>
      <c r="H6" s="40"/>
      <c r="I6" s="40"/>
      <c r="J6" s="40"/>
      <c r="K6" s="22" t="s">
        <v>32</v>
      </c>
      <c r="L6" s="23">
        <f>L5/L4</f>
        <v>4602.7261904761908</v>
      </c>
      <c r="M6" s="23">
        <f>M5/M4</f>
        <v>4945.9880952380954</v>
      </c>
      <c r="N6" s="43"/>
      <c r="O6" s="43"/>
      <c r="P6" s="43"/>
      <c r="Q6" s="40"/>
      <c r="R6" s="40"/>
      <c r="S6" s="40"/>
      <c r="T6" s="40"/>
    </row>
    <row r="7" spans="1:20" s="21" customFormat="1" ht="15.75" customHeight="1">
      <c r="A7" s="40"/>
      <c r="B7" s="44"/>
      <c r="C7" s="44"/>
      <c r="D7" s="44"/>
      <c r="E7" s="44"/>
      <c r="F7" s="44"/>
      <c r="G7" s="40"/>
      <c r="H7" s="40"/>
      <c r="I7" s="40"/>
      <c r="J7" s="40"/>
      <c r="K7" s="28"/>
      <c r="L7" s="23"/>
      <c r="M7" s="23"/>
      <c r="N7" s="43"/>
      <c r="O7" s="43"/>
      <c r="P7" s="43"/>
      <c r="Q7" s="40"/>
      <c r="R7" s="40"/>
      <c r="S7" s="40"/>
      <c r="T7" s="40"/>
    </row>
    <row r="8" spans="1:20" s="21" customFormat="1" ht="15.75" customHeight="1">
      <c r="A8" s="40"/>
      <c r="B8" s="83" t="s">
        <v>33</v>
      </c>
      <c r="C8" s="83"/>
      <c r="D8" s="83"/>
      <c r="E8" s="83"/>
      <c r="F8" s="83"/>
      <c r="G8" s="40"/>
      <c r="H8" s="40"/>
      <c r="I8" s="40"/>
      <c r="J8" s="40"/>
      <c r="K8" s="28"/>
      <c r="L8" s="23"/>
      <c r="M8" s="23"/>
      <c r="N8" s="43"/>
      <c r="O8" s="43"/>
      <c r="P8" s="32" t="s">
        <v>34</v>
      </c>
      <c r="Q8" s="40"/>
      <c r="R8" s="40"/>
      <c r="S8" s="40"/>
      <c r="T8" s="40"/>
    </row>
    <row r="9" spans="1:20" ht="45" customHeight="1">
      <c r="H9" s="68">
        <v>45627</v>
      </c>
      <c r="I9" s="72"/>
      <c r="L9" s="6"/>
      <c r="M9" s="6"/>
    </row>
    <row r="10" spans="1:20" s="40" customFormat="1" ht="117" customHeight="1">
      <c r="B10" s="69" t="s">
        <v>35</v>
      </c>
      <c r="C10" s="69" t="s">
        <v>36</v>
      </c>
      <c r="D10" s="69" t="s">
        <v>37</v>
      </c>
      <c r="E10" s="69" t="s">
        <v>38</v>
      </c>
      <c r="F10" s="69" t="s">
        <v>39</v>
      </c>
      <c r="G10" s="69" t="s">
        <v>40</v>
      </c>
      <c r="H10" s="69" t="s">
        <v>41</v>
      </c>
      <c r="I10" s="69" t="s">
        <v>42</v>
      </c>
      <c r="J10" s="70"/>
      <c r="K10" s="69" t="s">
        <v>43</v>
      </c>
      <c r="L10" s="71" t="s">
        <v>44</v>
      </c>
      <c r="M10" s="80" t="s">
        <v>45</v>
      </c>
      <c r="N10" s="81"/>
      <c r="O10" s="81"/>
      <c r="P10" s="82"/>
    </row>
    <row r="11" spans="1:20" ht="15.95" thickBot="1"/>
    <row r="12" spans="1:20" s="4" customFormat="1" ht="47.1" thickBot="1">
      <c r="A12" s="45"/>
      <c r="B12" s="38" t="s">
        <v>46</v>
      </c>
      <c r="C12" s="46" t="s">
        <v>47</v>
      </c>
      <c r="D12" s="46" t="s">
        <v>48</v>
      </c>
      <c r="E12" s="46" t="s">
        <v>49</v>
      </c>
      <c r="F12" s="46" t="s">
        <v>50</v>
      </c>
      <c r="G12" s="46" t="s">
        <v>51</v>
      </c>
      <c r="H12" s="38" t="s">
        <v>52</v>
      </c>
      <c r="I12" s="38" t="s">
        <v>53</v>
      </c>
      <c r="J12" s="45"/>
      <c r="K12" s="47" t="s">
        <v>54</v>
      </c>
      <c r="L12" s="38" t="s">
        <v>55</v>
      </c>
      <c r="M12" s="38" t="s">
        <v>52</v>
      </c>
      <c r="N12" s="38" t="s">
        <v>56</v>
      </c>
      <c r="O12" s="38" t="s">
        <v>57</v>
      </c>
      <c r="P12" s="38" t="s">
        <v>58</v>
      </c>
      <c r="Q12" s="45"/>
      <c r="R12" s="45"/>
      <c r="S12" s="45"/>
      <c r="T12" s="45"/>
    </row>
    <row r="13" spans="1:20" s="4" customFormat="1">
      <c r="A13" s="45"/>
      <c r="B13" s="48"/>
      <c r="C13" s="49"/>
      <c r="D13" s="49"/>
      <c r="E13" s="49"/>
      <c r="F13" s="49"/>
      <c r="G13" s="49"/>
      <c r="H13" s="48"/>
      <c r="I13" s="50"/>
      <c r="J13" s="45"/>
      <c r="K13" s="51"/>
      <c r="L13" s="48"/>
      <c r="M13" s="48"/>
      <c r="N13" s="48"/>
      <c r="O13" s="48"/>
      <c r="P13" s="48"/>
      <c r="Q13" s="45"/>
      <c r="R13" s="45"/>
      <c r="S13" s="45"/>
      <c r="T13" s="45"/>
    </row>
    <row r="14" spans="1:20" s="4" customFormat="1">
      <c r="A14" s="52"/>
      <c r="B14" s="25" t="s">
        <v>59</v>
      </c>
      <c r="C14" s="26" t="s">
        <v>60</v>
      </c>
      <c r="D14" s="26" t="s">
        <v>61</v>
      </c>
      <c r="E14" s="26"/>
      <c r="F14" s="26" t="s">
        <v>62</v>
      </c>
      <c r="G14" s="26" t="s">
        <v>63</v>
      </c>
      <c r="H14" s="25">
        <v>480</v>
      </c>
      <c r="I14" s="25">
        <v>502</v>
      </c>
      <c r="J14" s="53"/>
      <c r="K14" s="62"/>
      <c r="L14" s="63"/>
      <c r="M14" s="64"/>
      <c r="N14" s="65">
        <f>IF(K14="",-1,(-($L$6-(M14/L14))/$L$6))</f>
        <v>-1</v>
      </c>
      <c r="O14" s="64">
        <f>IF(K14="",0,(SUMIF($G$19:$G$1000,K14,$I$19:$I$1000)))</f>
        <v>0</v>
      </c>
      <c r="P14" s="65">
        <f>IF(K14="",-1,(-($M$6-(O14/L14))/$M$6))</f>
        <v>-1</v>
      </c>
      <c r="Q14" s="55"/>
      <c r="R14" s="45"/>
      <c r="S14" s="45"/>
      <c r="T14" s="45"/>
    </row>
    <row r="15" spans="1:20" s="4" customFormat="1">
      <c r="A15" s="52"/>
      <c r="B15" s="25" t="s">
        <v>64</v>
      </c>
      <c r="C15" s="26" t="s">
        <v>65</v>
      </c>
      <c r="D15" s="26" t="s">
        <v>66</v>
      </c>
      <c r="E15" s="26"/>
      <c r="F15" s="26" t="s">
        <v>62</v>
      </c>
      <c r="G15" s="26" t="s">
        <v>63</v>
      </c>
      <c r="H15" s="25">
        <v>67</v>
      </c>
      <c r="I15" s="25">
        <v>68</v>
      </c>
      <c r="J15" s="53"/>
      <c r="K15" s="45"/>
      <c r="L15" s="54"/>
      <c r="M15" s="34"/>
      <c r="N15" s="67"/>
      <c r="O15" s="34"/>
      <c r="P15" s="67"/>
      <c r="Q15" s="55"/>
      <c r="R15" s="45"/>
      <c r="S15" s="45"/>
      <c r="T15" s="56"/>
    </row>
    <row r="16" spans="1:20" s="4" customFormat="1">
      <c r="A16" s="52"/>
      <c r="B16" s="25" t="s">
        <v>67</v>
      </c>
      <c r="C16" s="26" t="s">
        <v>68</v>
      </c>
      <c r="D16" s="26" t="s">
        <v>69</v>
      </c>
      <c r="E16" s="26"/>
      <c r="F16" s="26"/>
      <c r="G16" s="26" t="s">
        <v>63</v>
      </c>
      <c r="H16" s="25">
        <v>893</v>
      </c>
      <c r="I16" s="25">
        <v>897</v>
      </c>
      <c r="J16" s="53"/>
      <c r="K16" s="73" t="s">
        <v>70</v>
      </c>
      <c r="L16" s="54">
        <v>3</v>
      </c>
      <c r="M16" s="66">
        <f>IF(K16="",0,(SUMIF($G$20:$G$1000,K16,$H$20:$H$1000)))</f>
        <v>13591</v>
      </c>
      <c r="N16" s="67">
        <f>IF(K16="",-1,(-($L$6-(M16/L16))/$L$6))</f>
        <v>-1.5728256287034996E-2</v>
      </c>
      <c r="O16" s="66">
        <f>IF(K16="",0,(SUMIF($G$19:$G$1000,K16,$I$19:$I$1000)))</f>
        <v>14415</v>
      </c>
      <c r="P16" s="67">
        <f>IF(K16="",-1,(-($M$6-(O16/L16))/$M$6))</f>
        <v>-2.8505546823664234E-2</v>
      </c>
      <c r="Q16" s="55"/>
      <c r="R16" s="45"/>
      <c r="S16" s="45"/>
      <c r="T16" s="56"/>
    </row>
    <row r="17" spans="1:20" s="4" customFormat="1">
      <c r="A17" s="52"/>
      <c r="B17" s="25" t="s">
        <v>71</v>
      </c>
      <c r="C17" s="26" t="s">
        <v>72</v>
      </c>
      <c r="D17" s="26" t="s">
        <v>73</v>
      </c>
      <c r="E17" s="26" t="s">
        <v>74</v>
      </c>
      <c r="F17" s="26"/>
      <c r="G17" s="26" t="s">
        <v>63</v>
      </c>
      <c r="H17" s="25">
        <v>759</v>
      </c>
      <c r="I17" s="25">
        <v>780</v>
      </c>
      <c r="J17" s="53"/>
      <c r="K17" s="73" t="s">
        <v>75</v>
      </c>
      <c r="L17" s="54">
        <v>3</v>
      </c>
      <c r="M17" s="66">
        <f t="shared" ref="M17:M43" si="0">IF(K17="",0,(SUMIF($G$20:$G$1000,K17,$H$20:$H$1000)))</f>
        <v>13119</v>
      </c>
      <c r="N17" s="67">
        <f t="shared" ref="N17:N43" si="1">IF(K17="",-1,(-($L$6-(M17/L17))/$L$6))</f>
        <v>-4.9910896492503222E-2</v>
      </c>
      <c r="O17" s="66">
        <f t="shared" ref="O17:O43" si="2">IF(K17="",0,(SUMIF($G$19:$G$1000,K17,$I$19:$I$1000)))</f>
        <v>13909</v>
      </c>
      <c r="P17" s="67">
        <f t="shared" ref="P17:P43" si="3">IF(K17="",-1,(-($M$6-(O17/L17))/$M$6))</f>
        <v>-6.2607259852261302E-2</v>
      </c>
      <c r="Q17" s="55"/>
      <c r="R17" s="45"/>
      <c r="S17" s="45"/>
      <c r="T17" s="56"/>
    </row>
    <row r="18" spans="1:20" s="4" customFormat="1">
      <c r="A18" s="52"/>
      <c r="B18" s="25" t="s">
        <v>76</v>
      </c>
      <c r="C18" s="26" t="s">
        <v>77</v>
      </c>
      <c r="D18" s="26" t="s">
        <v>73</v>
      </c>
      <c r="E18" s="26" t="s">
        <v>78</v>
      </c>
      <c r="F18" s="26"/>
      <c r="G18" s="26" t="s">
        <v>63</v>
      </c>
      <c r="H18" s="25">
        <v>803</v>
      </c>
      <c r="I18" s="25">
        <v>824</v>
      </c>
      <c r="J18" s="53"/>
      <c r="K18" s="73" t="s">
        <v>79</v>
      </c>
      <c r="L18" s="54">
        <v>3</v>
      </c>
      <c r="M18" s="66">
        <f t="shared" si="0"/>
        <v>12381</v>
      </c>
      <c r="N18" s="67">
        <f t="shared" si="1"/>
        <v>-0.10335748223749389</v>
      </c>
      <c r="O18" s="66">
        <f t="shared" si="2"/>
        <v>13629</v>
      </c>
      <c r="P18" s="67">
        <f t="shared" si="3"/>
        <v>-8.1477772990615316E-2</v>
      </c>
      <c r="Q18" s="55"/>
      <c r="R18" s="45"/>
      <c r="S18" s="45"/>
      <c r="T18" s="56"/>
    </row>
    <row r="19" spans="1:20" s="4" customFormat="1">
      <c r="A19" s="45"/>
      <c r="B19" s="57">
        <v>1</v>
      </c>
      <c r="C19" s="58">
        <v>2</v>
      </c>
      <c r="D19" s="58">
        <v>3</v>
      </c>
      <c r="E19" s="58">
        <v>4</v>
      </c>
      <c r="F19" s="58">
        <v>5</v>
      </c>
      <c r="G19" s="58">
        <v>6</v>
      </c>
      <c r="H19" s="57">
        <v>7</v>
      </c>
      <c r="I19" s="59">
        <v>8</v>
      </c>
      <c r="J19" s="52"/>
      <c r="K19" s="73" t="s">
        <v>80</v>
      </c>
      <c r="L19" s="54">
        <v>3</v>
      </c>
      <c r="M19" s="66">
        <f t="shared" si="0"/>
        <v>13330</v>
      </c>
      <c r="N19" s="67">
        <f t="shared" si="1"/>
        <v>-3.4630097587092672E-2</v>
      </c>
      <c r="O19" s="66">
        <f t="shared" si="2"/>
        <v>15720</v>
      </c>
      <c r="P19" s="67">
        <f t="shared" si="3"/>
        <v>5.9444523339021726E-2</v>
      </c>
      <c r="Q19" s="55"/>
      <c r="R19" s="45"/>
      <c r="S19" s="45"/>
      <c r="T19" s="56"/>
    </row>
    <row r="20" spans="1:20">
      <c r="A20" s="9"/>
      <c r="B20" s="73" t="s">
        <v>81</v>
      </c>
      <c r="C20" s="73"/>
      <c r="D20" s="73" t="s">
        <v>82</v>
      </c>
      <c r="E20" s="73" t="s">
        <v>83</v>
      </c>
      <c r="F20" s="73"/>
      <c r="G20" s="73" t="s">
        <v>84</v>
      </c>
      <c r="H20" s="73">
        <v>2187</v>
      </c>
      <c r="I20" s="75">
        <v>2313</v>
      </c>
      <c r="J20" s="27"/>
      <c r="K20" s="73" t="s">
        <v>85</v>
      </c>
      <c r="L20" s="54">
        <v>3</v>
      </c>
      <c r="M20" s="66">
        <f t="shared" si="0"/>
        <v>14713</v>
      </c>
      <c r="N20" s="67">
        <f t="shared" si="1"/>
        <v>6.5527935048845132E-2</v>
      </c>
      <c r="O20" s="66">
        <f t="shared" si="2"/>
        <v>15275</v>
      </c>
      <c r="P20" s="67">
        <f t="shared" si="3"/>
        <v>2.9453886386994775E-2</v>
      </c>
      <c r="Q20" s="8"/>
      <c r="S20" s="75"/>
      <c r="T20" s="35"/>
    </row>
    <row r="21" spans="1:20">
      <c r="A21" s="9"/>
      <c r="B21" s="73" t="s">
        <v>86</v>
      </c>
      <c r="C21" s="73"/>
      <c r="D21" s="73" t="s">
        <v>82</v>
      </c>
      <c r="E21" s="73" t="s">
        <v>87</v>
      </c>
      <c r="F21" s="73"/>
      <c r="G21" s="73" t="s">
        <v>84</v>
      </c>
      <c r="H21" s="73">
        <v>3021</v>
      </c>
      <c r="I21" s="75">
        <v>3163</v>
      </c>
      <c r="J21" s="27"/>
      <c r="K21" s="73" t="s">
        <v>88</v>
      </c>
      <c r="L21" s="54">
        <v>3</v>
      </c>
      <c r="M21" s="66">
        <f t="shared" si="0"/>
        <v>12604</v>
      </c>
      <c r="N21" s="67">
        <f t="shared" si="1"/>
        <v>-8.7207633157368056E-2</v>
      </c>
      <c r="O21" s="66">
        <f t="shared" si="2"/>
        <v>16036</v>
      </c>
      <c r="P21" s="67">
        <f t="shared" si="3"/>
        <v>8.0741245309449844E-2</v>
      </c>
      <c r="Q21" s="8"/>
      <c r="S21" s="75"/>
      <c r="T21" s="35"/>
    </row>
    <row r="22" spans="1:20">
      <c r="A22" s="9"/>
      <c r="B22" s="73" t="s">
        <v>89</v>
      </c>
      <c r="C22" s="73"/>
      <c r="D22" s="73" t="s">
        <v>82</v>
      </c>
      <c r="E22" s="73" t="s">
        <v>90</v>
      </c>
      <c r="F22" s="73"/>
      <c r="G22" s="73" t="s">
        <v>84</v>
      </c>
      <c r="H22" s="77">
        <v>1502</v>
      </c>
      <c r="I22" s="75">
        <v>1858</v>
      </c>
      <c r="J22" s="27"/>
      <c r="K22" s="73" t="s">
        <v>91</v>
      </c>
      <c r="L22" s="54">
        <v>3</v>
      </c>
      <c r="M22" s="66">
        <f t="shared" si="0"/>
        <v>12478</v>
      </c>
      <c r="N22" s="67">
        <f t="shared" si="1"/>
        <v>-9.633265999187865E-2</v>
      </c>
      <c r="O22" s="66">
        <f t="shared" si="2"/>
        <v>13452</v>
      </c>
      <c r="P22" s="67">
        <f t="shared" si="3"/>
        <v>-9.340663308164629E-2</v>
      </c>
      <c r="Q22" s="8"/>
      <c r="S22" s="75"/>
      <c r="T22" s="35"/>
    </row>
    <row r="23" spans="1:20">
      <c r="A23" s="9"/>
      <c r="B23" s="73" t="s">
        <v>92</v>
      </c>
      <c r="C23" s="73"/>
      <c r="D23" s="73" t="s">
        <v>82</v>
      </c>
      <c r="E23" s="73" t="s">
        <v>90</v>
      </c>
      <c r="F23" s="73"/>
      <c r="G23" s="73" t="s">
        <v>84</v>
      </c>
      <c r="H23" s="77">
        <v>1755</v>
      </c>
      <c r="I23" s="75">
        <v>1824</v>
      </c>
      <c r="J23" s="27"/>
      <c r="K23" s="73" t="s">
        <v>93</v>
      </c>
      <c r="L23" s="54">
        <v>3</v>
      </c>
      <c r="M23" s="66">
        <f t="shared" si="0"/>
        <v>13646</v>
      </c>
      <c r="N23" s="67">
        <f t="shared" si="1"/>
        <v>-1.1745109652923094E-2</v>
      </c>
      <c r="O23" s="66">
        <f t="shared" si="2"/>
        <v>15468</v>
      </c>
      <c r="P23" s="67">
        <f t="shared" si="3"/>
        <v>4.246106151450306E-2</v>
      </c>
      <c r="Q23" s="8"/>
      <c r="S23" s="75"/>
      <c r="T23" s="35"/>
    </row>
    <row r="24" spans="1:20">
      <c r="A24" s="9"/>
      <c r="B24" s="73" t="s">
        <v>94</v>
      </c>
      <c r="C24" s="73"/>
      <c r="D24" s="73" t="s">
        <v>82</v>
      </c>
      <c r="E24" s="73" t="s">
        <v>95</v>
      </c>
      <c r="F24" s="73"/>
      <c r="G24" s="73" t="s">
        <v>84</v>
      </c>
      <c r="H24" s="77">
        <v>3051</v>
      </c>
      <c r="I24" s="75">
        <v>3174</v>
      </c>
      <c r="J24" s="27"/>
      <c r="K24" s="73" t="s">
        <v>96</v>
      </c>
      <c r="L24" s="54">
        <v>3</v>
      </c>
      <c r="M24" s="66">
        <f t="shared" si="0"/>
        <v>14599</v>
      </c>
      <c r="N24" s="67">
        <f t="shared" si="1"/>
        <v>5.7271958389049825E-2</v>
      </c>
      <c r="O24" s="66">
        <f t="shared" si="2"/>
        <v>15434</v>
      </c>
      <c r="P24" s="67">
        <f t="shared" si="3"/>
        <v>4.0169642061988697E-2</v>
      </c>
      <c r="Q24" s="8"/>
      <c r="S24" s="75"/>
      <c r="T24" s="35"/>
    </row>
    <row r="25" spans="1:20">
      <c r="A25" s="9"/>
      <c r="B25" s="73" t="s">
        <v>97</v>
      </c>
      <c r="C25" s="73"/>
      <c r="D25" s="73" t="s">
        <v>82</v>
      </c>
      <c r="E25" s="73" t="s">
        <v>83</v>
      </c>
      <c r="F25" s="73"/>
      <c r="G25" s="73" t="s">
        <v>84</v>
      </c>
      <c r="H25" s="77">
        <v>1834</v>
      </c>
      <c r="I25" s="75">
        <v>1932</v>
      </c>
      <c r="J25" s="27"/>
      <c r="K25" s="73" t="s">
        <v>98</v>
      </c>
      <c r="L25" s="54">
        <v>3</v>
      </c>
      <c r="M25" s="66">
        <f t="shared" si="0"/>
        <v>13635</v>
      </c>
      <c r="N25" s="67">
        <f t="shared" si="1"/>
        <v>-1.2541738979745516E-2</v>
      </c>
      <c r="O25" s="66">
        <f t="shared" si="2"/>
        <v>14553</v>
      </c>
      <c r="P25" s="67">
        <f t="shared" si="3"/>
        <v>-1.920507963404687E-2</v>
      </c>
      <c r="Q25" s="8"/>
      <c r="S25" s="75"/>
      <c r="T25" s="35"/>
    </row>
    <row r="26" spans="1:20">
      <c r="A26" s="9"/>
      <c r="B26" s="73" t="s">
        <v>99</v>
      </c>
      <c r="C26" s="73"/>
      <c r="D26" s="73"/>
      <c r="E26" s="73"/>
      <c r="F26" s="73"/>
      <c r="G26" s="73" t="s">
        <v>100</v>
      </c>
      <c r="H26" s="77">
        <v>2466</v>
      </c>
      <c r="I26" s="75">
        <v>2566</v>
      </c>
      <c r="J26" s="27"/>
      <c r="K26" s="73" t="s">
        <v>101</v>
      </c>
      <c r="L26" s="54">
        <v>3</v>
      </c>
      <c r="M26" s="66">
        <f t="shared" si="0"/>
        <v>15765</v>
      </c>
      <c r="N26" s="67">
        <f t="shared" si="1"/>
        <v>0.14171466703221944</v>
      </c>
      <c r="O26" s="66">
        <f t="shared" si="2"/>
        <v>16466</v>
      </c>
      <c r="P26" s="67">
        <f t="shared" si="3"/>
        <v>0.10972096191477944</v>
      </c>
      <c r="Q26" s="8"/>
      <c r="S26" s="75"/>
      <c r="T26" s="35"/>
    </row>
    <row r="27" spans="1:20">
      <c r="A27" s="9"/>
      <c r="B27" s="73" t="s">
        <v>102</v>
      </c>
      <c r="C27" s="73"/>
      <c r="D27" s="73"/>
      <c r="E27" s="73"/>
      <c r="F27" s="73"/>
      <c r="G27" s="73" t="s">
        <v>100</v>
      </c>
      <c r="H27" s="77">
        <v>787</v>
      </c>
      <c r="I27" s="75">
        <v>835</v>
      </c>
      <c r="J27" s="27"/>
      <c r="K27" s="73" t="s">
        <v>103</v>
      </c>
      <c r="L27" s="54">
        <v>3</v>
      </c>
      <c r="M27" s="66">
        <f t="shared" si="0"/>
        <v>14243</v>
      </c>
      <c r="N27" s="67">
        <f t="shared" si="1"/>
        <v>3.1490136539162855E-2</v>
      </c>
      <c r="O27" s="66">
        <f t="shared" si="2"/>
        <v>14964</v>
      </c>
      <c r="P27" s="67">
        <f t="shared" si="3"/>
        <v>8.4941378654657222E-3</v>
      </c>
      <c r="Q27" s="8"/>
      <c r="S27" s="75"/>
      <c r="T27" s="35"/>
    </row>
    <row r="28" spans="1:20">
      <c r="A28" s="9"/>
      <c r="B28" s="73" t="s">
        <v>104</v>
      </c>
      <c r="C28" s="73"/>
      <c r="D28" s="73"/>
      <c r="E28" s="73"/>
      <c r="F28" s="73"/>
      <c r="G28" s="73" t="s">
        <v>100</v>
      </c>
      <c r="H28" s="77">
        <v>1966</v>
      </c>
      <c r="I28" s="75">
        <v>2094</v>
      </c>
      <c r="J28" s="27"/>
      <c r="K28" s="73" t="s">
        <v>105</v>
      </c>
      <c r="L28" s="54">
        <v>3</v>
      </c>
      <c r="M28" s="66">
        <f t="shared" si="0"/>
        <v>13387</v>
      </c>
      <c r="N28" s="67">
        <f t="shared" si="1"/>
        <v>-3.0502109257195022E-2</v>
      </c>
      <c r="O28" s="66">
        <f t="shared" si="2"/>
        <v>13888</v>
      </c>
      <c r="P28" s="67">
        <f t="shared" si="3"/>
        <v>-6.4022548337637861E-2</v>
      </c>
      <c r="Q28" s="8"/>
      <c r="S28" s="75"/>
      <c r="T28" s="35"/>
    </row>
    <row r="29" spans="1:20">
      <c r="A29" s="9"/>
      <c r="B29" s="73" t="s">
        <v>106</v>
      </c>
      <c r="C29" s="73"/>
      <c r="D29" s="73"/>
      <c r="E29" s="73"/>
      <c r="F29" s="73"/>
      <c r="G29" s="73" t="s">
        <v>100</v>
      </c>
      <c r="H29" s="77">
        <v>2529</v>
      </c>
      <c r="I29" s="75">
        <v>2675</v>
      </c>
      <c r="J29" s="27"/>
      <c r="K29" s="73" t="s">
        <v>107</v>
      </c>
      <c r="L29" s="54">
        <v>3</v>
      </c>
      <c r="M29" s="66">
        <f t="shared" si="0"/>
        <v>13335</v>
      </c>
      <c r="N29" s="67">
        <f t="shared" si="1"/>
        <v>-3.4267993347627902E-2</v>
      </c>
      <c r="O29" s="66">
        <f t="shared" si="2"/>
        <v>14046</v>
      </c>
      <c r="P29" s="67">
        <f t="shared" si="3"/>
        <v>-5.3374187352423712E-2</v>
      </c>
      <c r="Q29" s="8"/>
      <c r="S29" s="75"/>
      <c r="T29" s="35"/>
    </row>
    <row r="30" spans="1:20">
      <c r="A30" s="9"/>
      <c r="B30" s="73" t="s">
        <v>108</v>
      </c>
      <c r="C30" s="73"/>
      <c r="D30" s="73"/>
      <c r="E30" s="73"/>
      <c r="F30" s="73"/>
      <c r="G30" s="73" t="s">
        <v>100</v>
      </c>
      <c r="H30" s="77">
        <v>1905</v>
      </c>
      <c r="I30" s="75">
        <v>2112</v>
      </c>
      <c r="J30" s="27"/>
      <c r="K30" s="73" t="s">
        <v>109</v>
      </c>
      <c r="L30" s="54">
        <v>3</v>
      </c>
      <c r="M30" s="66">
        <f t="shared" si="0"/>
        <v>13348</v>
      </c>
      <c r="N30" s="67">
        <f t="shared" si="1"/>
        <v>-3.3326522325019731E-2</v>
      </c>
      <c r="O30" s="66">
        <f t="shared" si="2"/>
        <v>14019</v>
      </c>
      <c r="P30" s="67">
        <f t="shared" si="3"/>
        <v>-5.5193843976479286E-2</v>
      </c>
      <c r="Q30" s="8"/>
      <c r="S30" s="75"/>
      <c r="T30" s="35"/>
    </row>
    <row r="31" spans="1:20">
      <c r="A31" s="9"/>
      <c r="B31" s="73" t="s">
        <v>110</v>
      </c>
      <c r="C31" s="73"/>
      <c r="D31" s="73"/>
      <c r="E31" s="73"/>
      <c r="F31" s="73"/>
      <c r="G31" s="73" t="s">
        <v>100</v>
      </c>
      <c r="H31" s="77">
        <v>1189</v>
      </c>
      <c r="I31" s="75">
        <v>1256</v>
      </c>
      <c r="J31" s="27"/>
      <c r="K31" s="73" t="s">
        <v>111</v>
      </c>
      <c r="L31" s="54">
        <v>3</v>
      </c>
      <c r="M31" s="66">
        <f t="shared" si="0"/>
        <v>14681</v>
      </c>
      <c r="N31" s="67">
        <f t="shared" si="1"/>
        <v>6.3210467916271135E-2</v>
      </c>
      <c r="O31" s="66">
        <f t="shared" si="2"/>
        <v>16265</v>
      </c>
      <c r="P31" s="67">
        <f t="shared" si="3"/>
        <v>9.6174629269032405E-2</v>
      </c>
      <c r="Q31" s="8"/>
      <c r="S31" s="75"/>
      <c r="T31" s="35"/>
    </row>
    <row r="32" spans="1:20">
      <c r="A32" s="9"/>
      <c r="B32" s="73" t="s">
        <v>112</v>
      </c>
      <c r="C32" s="73"/>
      <c r="D32" s="73"/>
      <c r="E32" s="73"/>
      <c r="F32" s="73"/>
      <c r="G32" s="73" t="s">
        <v>100</v>
      </c>
      <c r="H32" s="77">
        <v>1775</v>
      </c>
      <c r="I32" s="75">
        <v>1865</v>
      </c>
      <c r="J32" s="27"/>
      <c r="K32" s="73" t="s">
        <v>113</v>
      </c>
      <c r="L32" s="54">
        <v>3</v>
      </c>
      <c r="M32" s="66">
        <f t="shared" si="0"/>
        <v>15080</v>
      </c>
      <c r="N32" s="67">
        <f t="shared" si="1"/>
        <v>9.2106386225554712E-2</v>
      </c>
      <c r="O32" s="66">
        <f t="shared" si="2"/>
        <v>16075</v>
      </c>
      <c r="P32" s="67">
        <f t="shared" si="3"/>
        <v>8.3369638210863448E-2</v>
      </c>
      <c r="Q32" s="8"/>
      <c r="S32" s="75"/>
      <c r="T32" s="35"/>
    </row>
    <row r="33" spans="1:20">
      <c r="A33" s="9"/>
      <c r="B33" s="73" t="s">
        <v>114</v>
      </c>
      <c r="C33" s="73"/>
      <c r="D33" s="73"/>
      <c r="E33" s="73"/>
      <c r="F33" s="73"/>
      <c r="G33" s="73" t="s">
        <v>115</v>
      </c>
      <c r="H33" s="77">
        <v>2323</v>
      </c>
      <c r="I33" s="75">
        <v>2550</v>
      </c>
      <c r="J33" s="27"/>
      <c r="K33" s="73" t="s">
        <v>116</v>
      </c>
      <c r="L33" s="54">
        <v>3</v>
      </c>
      <c r="M33" s="66">
        <f t="shared" si="0"/>
        <v>13361</v>
      </c>
      <c r="N33" s="67">
        <f t="shared" si="1"/>
        <v>-3.2385051302411365E-2</v>
      </c>
      <c r="O33" s="66">
        <f t="shared" si="2"/>
        <v>14106</v>
      </c>
      <c r="P33" s="67">
        <f t="shared" si="3"/>
        <v>-4.9330505965633556E-2</v>
      </c>
      <c r="Q33" s="8"/>
      <c r="S33" s="75"/>
      <c r="T33" s="35"/>
    </row>
    <row r="34" spans="1:20">
      <c r="A34" s="9"/>
      <c r="B34" s="73" t="s">
        <v>117</v>
      </c>
      <c r="C34" s="73"/>
      <c r="D34" s="73"/>
      <c r="E34" s="73"/>
      <c r="F34" s="73"/>
      <c r="G34" s="73" t="s">
        <v>115</v>
      </c>
      <c r="H34" s="77">
        <v>1432</v>
      </c>
      <c r="I34" s="75">
        <v>1611</v>
      </c>
      <c r="J34" s="27"/>
      <c r="K34" s="73" t="s">
        <v>118</v>
      </c>
      <c r="L34" s="54">
        <v>3</v>
      </c>
      <c r="M34" s="66">
        <f t="shared" si="0"/>
        <v>15131</v>
      </c>
      <c r="N34" s="67">
        <f t="shared" si="1"/>
        <v>9.5799849468094722E-2</v>
      </c>
      <c r="O34" s="66">
        <f t="shared" si="2"/>
        <v>16006</v>
      </c>
      <c r="P34" s="67">
        <f t="shared" si="3"/>
        <v>7.8719404616054756E-2</v>
      </c>
      <c r="Q34" s="8"/>
      <c r="S34" s="75"/>
      <c r="T34" s="35"/>
    </row>
    <row r="35" spans="1:20">
      <c r="A35" s="9"/>
      <c r="B35" s="73" t="s">
        <v>119</v>
      </c>
      <c r="C35" s="73"/>
      <c r="D35" s="73"/>
      <c r="E35" s="73"/>
      <c r="F35" s="73"/>
      <c r="G35" s="73" t="s">
        <v>115</v>
      </c>
      <c r="H35" s="77">
        <v>2455</v>
      </c>
      <c r="I35" s="75">
        <v>2576</v>
      </c>
      <c r="J35" s="27"/>
      <c r="K35" s="73" t="s">
        <v>115</v>
      </c>
      <c r="L35" s="54">
        <v>3</v>
      </c>
      <c r="M35" s="66">
        <f t="shared" si="0"/>
        <v>13055</v>
      </c>
      <c r="N35" s="67">
        <f t="shared" si="1"/>
        <v>-5.4545830757651396E-2</v>
      </c>
      <c r="O35" s="66">
        <f t="shared" si="2"/>
        <v>13932</v>
      </c>
      <c r="P35" s="67">
        <f t="shared" si="3"/>
        <v>-6.1057181987325015E-2</v>
      </c>
      <c r="Q35" s="8"/>
      <c r="S35" s="75"/>
      <c r="T35" s="35"/>
    </row>
    <row r="36" spans="1:20">
      <c r="A36" s="9"/>
      <c r="B36" s="73" t="s">
        <v>120</v>
      </c>
      <c r="C36" s="73"/>
      <c r="D36" s="73"/>
      <c r="E36" s="73"/>
      <c r="F36" s="73"/>
      <c r="G36" s="73" t="s">
        <v>115</v>
      </c>
      <c r="H36" s="77">
        <v>1952</v>
      </c>
      <c r="I36" s="75">
        <v>2026</v>
      </c>
      <c r="J36" s="27"/>
      <c r="K36" s="73" t="s">
        <v>121</v>
      </c>
      <c r="L36" s="54">
        <v>3</v>
      </c>
      <c r="M36" s="66">
        <f t="shared" si="0"/>
        <v>13621</v>
      </c>
      <c r="N36" s="67">
        <f t="shared" si="1"/>
        <v>-1.3555630850246759E-2</v>
      </c>
      <c r="O36" s="66">
        <f t="shared" si="2"/>
        <v>14422</v>
      </c>
      <c r="P36" s="67">
        <f t="shared" si="3"/>
        <v>-2.8033783995205445E-2</v>
      </c>
      <c r="Q36" s="8"/>
      <c r="S36" s="75"/>
      <c r="T36" s="35"/>
    </row>
    <row r="37" spans="1:20">
      <c r="A37" s="9"/>
      <c r="B37" s="73" t="s">
        <v>122</v>
      </c>
      <c r="C37" s="73"/>
      <c r="D37" s="73"/>
      <c r="E37" s="73"/>
      <c r="F37" s="73"/>
      <c r="G37" s="73" t="s">
        <v>115</v>
      </c>
      <c r="H37" s="77">
        <v>2443</v>
      </c>
      <c r="I37" s="75">
        <v>2592</v>
      </c>
      <c r="J37" s="27"/>
      <c r="K37" s="73" t="s">
        <v>123</v>
      </c>
      <c r="L37" s="54">
        <v>3</v>
      </c>
      <c r="M37" s="66">
        <f t="shared" si="0"/>
        <v>13512</v>
      </c>
      <c r="N37" s="67">
        <f t="shared" si="1"/>
        <v>-2.1449503270577295E-2</v>
      </c>
      <c r="O37" s="66">
        <f t="shared" si="2"/>
        <v>14222</v>
      </c>
      <c r="P37" s="67">
        <f t="shared" si="3"/>
        <v>-4.1512721951172518E-2</v>
      </c>
      <c r="Q37" s="8"/>
      <c r="S37" s="75"/>
      <c r="T37" s="35"/>
    </row>
    <row r="38" spans="1:20">
      <c r="A38" s="9"/>
      <c r="B38" s="73" t="s">
        <v>124</v>
      </c>
      <c r="C38" s="73"/>
      <c r="D38" s="73"/>
      <c r="E38" s="73"/>
      <c r="F38" s="73"/>
      <c r="G38" s="73" t="s">
        <v>115</v>
      </c>
      <c r="H38" s="77">
        <v>2450</v>
      </c>
      <c r="I38" s="75">
        <v>2577</v>
      </c>
      <c r="J38" s="27"/>
      <c r="K38" s="73" t="s">
        <v>125</v>
      </c>
      <c r="L38" s="54">
        <v>3</v>
      </c>
      <c r="M38" s="66">
        <f t="shared" si="0"/>
        <v>14044</v>
      </c>
      <c r="N38" s="67">
        <f t="shared" si="1"/>
        <v>1.7078387808467408E-2</v>
      </c>
      <c r="O38" s="66">
        <f t="shared" si="2"/>
        <v>14565</v>
      </c>
      <c r="P38" s="67">
        <f t="shared" si="3"/>
        <v>-1.8396343356688837E-2</v>
      </c>
      <c r="Q38" s="8"/>
      <c r="S38" s="75"/>
      <c r="T38" s="35"/>
    </row>
    <row r="39" spans="1:20">
      <c r="A39" s="9"/>
      <c r="B39" s="73" t="s">
        <v>126</v>
      </c>
      <c r="C39" s="73"/>
      <c r="D39" s="73"/>
      <c r="E39" s="73"/>
      <c r="F39" s="73"/>
      <c r="G39" s="73" t="s">
        <v>70</v>
      </c>
      <c r="H39" s="77">
        <v>2157</v>
      </c>
      <c r="I39" s="75">
        <v>2256</v>
      </c>
      <c r="J39" s="27"/>
      <c r="K39" s="73" t="s">
        <v>127</v>
      </c>
      <c r="L39" s="54">
        <v>3</v>
      </c>
      <c r="M39" s="66">
        <f t="shared" si="0"/>
        <v>14324</v>
      </c>
      <c r="N39" s="67">
        <f t="shared" si="1"/>
        <v>3.73562252184911E-2</v>
      </c>
      <c r="O39" s="66">
        <f t="shared" si="2"/>
        <v>15617</v>
      </c>
      <c r="P39" s="67">
        <f t="shared" si="3"/>
        <v>5.2502870291698686E-2</v>
      </c>
      <c r="Q39" s="8"/>
      <c r="S39" s="75"/>
      <c r="T39" s="35"/>
    </row>
    <row r="40" spans="1:20">
      <c r="A40" s="9"/>
      <c r="B40" s="73" t="s">
        <v>128</v>
      </c>
      <c r="C40" s="73"/>
      <c r="D40" s="73"/>
      <c r="E40" s="73"/>
      <c r="F40" s="73"/>
      <c r="G40" s="73" t="s">
        <v>70</v>
      </c>
      <c r="H40" s="77">
        <v>2624</v>
      </c>
      <c r="I40" s="75">
        <v>2891</v>
      </c>
      <c r="J40" s="27"/>
      <c r="K40" s="73" t="s">
        <v>129</v>
      </c>
      <c r="L40" s="54">
        <v>3</v>
      </c>
      <c r="M40" s="66">
        <f t="shared" si="0"/>
        <v>14902</v>
      </c>
      <c r="N40" s="67">
        <f t="shared" si="1"/>
        <v>7.921547530061103E-2</v>
      </c>
      <c r="O40" s="66">
        <f t="shared" si="2"/>
        <v>15774</v>
      </c>
      <c r="P40" s="67">
        <f t="shared" si="3"/>
        <v>6.3083836587132874E-2</v>
      </c>
      <c r="Q40" s="8"/>
      <c r="S40" s="75"/>
      <c r="T40" s="35"/>
    </row>
    <row r="41" spans="1:20">
      <c r="A41" s="9"/>
      <c r="B41" s="73" t="s">
        <v>130</v>
      </c>
      <c r="C41" s="73"/>
      <c r="D41" s="73"/>
      <c r="E41" s="73"/>
      <c r="F41" s="73"/>
      <c r="G41" s="73" t="s">
        <v>70</v>
      </c>
      <c r="H41" s="77">
        <v>718</v>
      </c>
      <c r="I41" s="75">
        <v>766</v>
      </c>
      <c r="J41" s="27"/>
      <c r="K41" s="73" t="s">
        <v>131</v>
      </c>
      <c r="L41" s="54">
        <v>3</v>
      </c>
      <c r="M41" s="66">
        <f t="shared" si="0"/>
        <v>14777</v>
      </c>
      <c r="N41" s="67">
        <f t="shared" si="1"/>
        <v>7.0162869313993501E-2</v>
      </c>
      <c r="O41" s="66">
        <f t="shared" si="2"/>
        <v>15538</v>
      </c>
      <c r="P41" s="67">
        <f t="shared" si="3"/>
        <v>4.7178689799091518E-2</v>
      </c>
      <c r="Q41" s="8"/>
      <c r="S41" s="75"/>
      <c r="T41" s="35"/>
    </row>
    <row r="42" spans="1:20">
      <c r="A42" s="9"/>
      <c r="B42" s="73" t="s">
        <v>132</v>
      </c>
      <c r="C42" s="73"/>
      <c r="D42" s="73"/>
      <c r="E42" s="73"/>
      <c r="F42" s="73"/>
      <c r="G42" s="73" t="s">
        <v>70</v>
      </c>
      <c r="H42" s="77">
        <v>2095</v>
      </c>
      <c r="I42" s="75">
        <v>2204</v>
      </c>
      <c r="J42" s="27"/>
      <c r="K42" s="73" t="s">
        <v>84</v>
      </c>
      <c r="L42" s="54">
        <v>3</v>
      </c>
      <c r="M42" s="66">
        <f t="shared" si="0"/>
        <v>13350</v>
      </c>
      <c r="N42" s="67">
        <f t="shared" si="1"/>
        <v>-3.3181680629233781E-2</v>
      </c>
      <c r="O42" s="66">
        <f t="shared" si="2"/>
        <v>14264</v>
      </c>
      <c r="P42" s="67">
        <f t="shared" si="3"/>
        <v>-3.8682144980419407E-2</v>
      </c>
      <c r="Q42" s="8"/>
      <c r="S42" s="75"/>
      <c r="T42" s="35"/>
    </row>
    <row r="43" spans="1:20">
      <c r="A43" s="9"/>
      <c r="B43" s="73" t="s">
        <v>133</v>
      </c>
      <c r="C43" s="73"/>
      <c r="D43" s="73"/>
      <c r="E43" s="73"/>
      <c r="F43" s="73"/>
      <c r="G43" s="73" t="s">
        <v>70</v>
      </c>
      <c r="H43" s="77">
        <v>1884</v>
      </c>
      <c r="I43" s="75">
        <v>1960</v>
      </c>
      <c r="J43" s="27"/>
      <c r="K43" s="73" t="s">
        <v>100</v>
      </c>
      <c r="L43" s="54">
        <v>3</v>
      </c>
      <c r="M43" s="66">
        <f t="shared" si="0"/>
        <v>12617</v>
      </c>
      <c r="N43" s="67">
        <f t="shared" si="1"/>
        <v>-8.6266162134759683E-2</v>
      </c>
      <c r="O43" s="66">
        <f t="shared" si="2"/>
        <v>13403</v>
      </c>
      <c r="P43" s="67">
        <f t="shared" si="3"/>
        <v>-9.6708972880858196E-2</v>
      </c>
      <c r="Q43" s="8"/>
      <c r="S43" s="75"/>
      <c r="T43" s="35"/>
    </row>
    <row r="44" spans="1:20">
      <c r="A44" s="9"/>
      <c r="B44" s="73" t="s">
        <v>134</v>
      </c>
      <c r="C44" s="73"/>
      <c r="D44" s="73"/>
      <c r="E44" s="73"/>
      <c r="F44" s="73"/>
      <c r="G44" s="73" t="s">
        <v>70</v>
      </c>
      <c r="H44" s="77">
        <v>2699</v>
      </c>
      <c r="I44" s="75">
        <v>2841</v>
      </c>
      <c r="J44" s="27"/>
      <c r="K44" s="3"/>
      <c r="L44" s="2"/>
      <c r="M44" s="11">
        <f t="shared" ref="M16:M78" si="4">IF(K44="",0,(SUMIF($G$20:$G$1000,K44,$H$20:$H$1000)))</f>
        <v>0</v>
      </c>
      <c r="N44" s="12">
        <f t="shared" ref="N17:N78" si="5">IF(K44="",-1,(-($L$6-(M44/L44))/$L$6))</f>
        <v>-1</v>
      </c>
      <c r="O44" s="11">
        <f t="shared" ref="O35:O78" si="6">IF(K44="",0,(SUMIF($G$19:$G$1000,K44,$I$19:$I$1000)))</f>
        <v>0</v>
      </c>
      <c r="P44" s="12">
        <f t="shared" ref="P16:P78" si="7">IF(K44="",-1,(-($M$6-(O44/L44))/$M$6))</f>
        <v>-1</v>
      </c>
      <c r="Q44" s="8"/>
      <c r="S44" s="75"/>
      <c r="T44" s="35"/>
    </row>
    <row r="45" spans="1:20">
      <c r="A45" s="9"/>
      <c r="B45" s="73" t="s">
        <v>135</v>
      </c>
      <c r="C45" s="73"/>
      <c r="D45" s="73"/>
      <c r="E45" s="73"/>
      <c r="F45" s="73"/>
      <c r="G45" s="73" t="s">
        <v>70</v>
      </c>
      <c r="H45" s="77">
        <v>1414</v>
      </c>
      <c r="I45" s="75">
        <v>1497</v>
      </c>
      <c r="J45" s="27"/>
      <c r="K45" s="3"/>
      <c r="L45" s="2"/>
      <c r="M45" s="11">
        <f t="shared" si="4"/>
        <v>0</v>
      </c>
      <c r="N45" s="12">
        <f t="shared" si="5"/>
        <v>-1</v>
      </c>
      <c r="O45" s="11">
        <f t="shared" si="6"/>
        <v>0</v>
      </c>
      <c r="P45" s="12">
        <f t="shared" si="7"/>
        <v>-1</v>
      </c>
      <c r="Q45" s="8"/>
      <c r="S45" s="75"/>
      <c r="T45" s="35"/>
    </row>
    <row r="46" spans="1:20">
      <c r="A46" s="9"/>
      <c r="B46" s="73" t="s">
        <v>136</v>
      </c>
      <c r="C46" s="73"/>
      <c r="D46" s="73"/>
      <c r="E46" s="73"/>
      <c r="F46" s="73"/>
      <c r="G46" s="73" t="s">
        <v>75</v>
      </c>
      <c r="H46" s="77">
        <v>826</v>
      </c>
      <c r="I46" s="75">
        <v>853</v>
      </c>
      <c r="J46" s="27"/>
      <c r="K46" s="3"/>
      <c r="L46" s="2"/>
      <c r="M46" s="11">
        <f t="shared" si="4"/>
        <v>0</v>
      </c>
      <c r="N46" s="12">
        <f t="shared" si="5"/>
        <v>-1</v>
      </c>
      <c r="O46" s="11">
        <f t="shared" si="6"/>
        <v>0</v>
      </c>
      <c r="P46" s="12">
        <f t="shared" si="7"/>
        <v>-1</v>
      </c>
      <c r="Q46" s="8"/>
      <c r="S46" s="75"/>
      <c r="T46" s="35"/>
    </row>
    <row r="47" spans="1:20">
      <c r="A47" s="9"/>
      <c r="B47" s="73" t="s">
        <v>137</v>
      </c>
      <c r="C47" s="73"/>
      <c r="D47" s="73"/>
      <c r="E47" s="73"/>
      <c r="F47" s="73"/>
      <c r="G47" s="73" t="s">
        <v>75</v>
      </c>
      <c r="H47" s="77">
        <v>2278</v>
      </c>
      <c r="I47" s="75">
        <v>2405</v>
      </c>
      <c r="J47" s="27"/>
      <c r="K47" s="3"/>
      <c r="L47" s="2"/>
      <c r="M47" s="11">
        <f t="shared" si="4"/>
        <v>0</v>
      </c>
      <c r="N47" s="12">
        <f t="shared" si="5"/>
        <v>-1</v>
      </c>
      <c r="O47" s="11">
        <f t="shared" si="6"/>
        <v>0</v>
      </c>
      <c r="P47" s="12">
        <f t="shared" si="7"/>
        <v>-1</v>
      </c>
      <c r="Q47" s="8"/>
      <c r="S47" s="75"/>
      <c r="T47" s="35"/>
    </row>
    <row r="48" spans="1:20">
      <c r="A48" s="9"/>
      <c r="B48" s="73" t="s">
        <v>138</v>
      </c>
      <c r="C48" s="73"/>
      <c r="D48" s="73"/>
      <c r="E48" s="73"/>
      <c r="F48" s="73"/>
      <c r="G48" s="73" t="s">
        <v>75</v>
      </c>
      <c r="H48" s="77">
        <v>1696</v>
      </c>
      <c r="I48" s="75">
        <v>1686</v>
      </c>
      <c r="J48" s="27"/>
      <c r="K48" s="3"/>
      <c r="L48" s="2"/>
      <c r="M48" s="11">
        <f t="shared" si="4"/>
        <v>0</v>
      </c>
      <c r="N48" s="12">
        <f t="shared" si="5"/>
        <v>-1</v>
      </c>
      <c r="O48" s="11">
        <f t="shared" si="6"/>
        <v>0</v>
      </c>
      <c r="P48" s="12">
        <f t="shared" si="7"/>
        <v>-1</v>
      </c>
      <c r="Q48" s="8"/>
      <c r="S48" s="75"/>
      <c r="T48" s="35"/>
    </row>
    <row r="49" spans="1:20">
      <c r="A49" s="9"/>
      <c r="B49" s="73" t="s">
        <v>139</v>
      </c>
      <c r="C49" s="73"/>
      <c r="D49" s="73"/>
      <c r="E49" s="73"/>
      <c r="F49" s="73"/>
      <c r="G49" s="73" t="s">
        <v>75</v>
      </c>
      <c r="H49" s="77">
        <v>2464</v>
      </c>
      <c r="I49" s="75">
        <v>2649</v>
      </c>
      <c r="J49" s="27"/>
      <c r="K49" s="3"/>
      <c r="L49" s="2"/>
      <c r="M49" s="11">
        <f t="shared" si="4"/>
        <v>0</v>
      </c>
      <c r="N49" s="12">
        <f t="shared" si="5"/>
        <v>-1</v>
      </c>
      <c r="O49" s="11">
        <f t="shared" si="6"/>
        <v>0</v>
      </c>
      <c r="P49" s="12">
        <f t="shared" si="7"/>
        <v>-1</v>
      </c>
      <c r="Q49" s="8"/>
      <c r="S49" s="75"/>
      <c r="T49" s="35"/>
    </row>
    <row r="50" spans="1:20">
      <c r="A50" s="9"/>
      <c r="B50" s="73" t="s">
        <v>140</v>
      </c>
      <c r="C50" s="73"/>
      <c r="D50" s="73"/>
      <c r="E50" s="73"/>
      <c r="F50" s="73"/>
      <c r="G50" s="73" t="s">
        <v>75</v>
      </c>
      <c r="H50" s="77">
        <v>2229</v>
      </c>
      <c r="I50" s="75">
        <v>2378</v>
      </c>
      <c r="J50" s="27"/>
      <c r="K50" s="3"/>
      <c r="L50" s="2"/>
      <c r="M50" s="11">
        <f t="shared" si="4"/>
        <v>0</v>
      </c>
      <c r="N50" s="12">
        <f t="shared" si="5"/>
        <v>-1</v>
      </c>
      <c r="O50" s="11">
        <f t="shared" si="6"/>
        <v>0</v>
      </c>
      <c r="P50" s="12">
        <f t="shared" si="7"/>
        <v>-1</v>
      </c>
      <c r="Q50" s="8"/>
      <c r="S50" s="75"/>
      <c r="T50" s="35"/>
    </row>
    <row r="51" spans="1:20">
      <c r="A51" s="9"/>
      <c r="B51" s="73" t="s">
        <v>141</v>
      </c>
      <c r="C51" s="73"/>
      <c r="D51" s="73"/>
      <c r="E51" s="73"/>
      <c r="F51" s="73"/>
      <c r="G51" s="73" t="s">
        <v>75</v>
      </c>
      <c r="H51" s="77">
        <v>1949</v>
      </c>
      <c r="I51" s="75">
        <v>2072</v>
      </c>
      <c r="J51" s="27"/>
      <c r="K51" s="3"/>
      <c r="L51" s="2"/>
      <c r="M51" s="11">
        <f t="shared" si="4"/>
        <v>0</v>
      </c>
      <c r="N51" s="12">
        <f t="shared" si="5"/>
        <v>-1</v>
      </c>
      <c r="O51" s="11">
        <f t="shared" si="6"/>
        <v>0</v>
      </c>
      <c r="P51" s="12">
        <f t="shared" si="7"/>
        <v>-1</v>
      </c>
      <c r="Q51" s="8"/>
      <c r="S51" s="75"/>
      <c r="T51" s="35"/>
    </row>
    <row r="52" spans="1:20">
      <c r="A52" s="9"/>
      <c r="B52" s="73" t="s">
        <v>142</v>
      </c>
      <c r="C52" s="73"/>
      <c r="D52" s="73"/>
      <c r="E52" s="73"/>
      <c r="F52" s="73"/>
      <c r="G52" s="73" t="s">
        <v>75</v>
      </c>
      <c r="H52" s="77">
        <v>1677</v>
      </c>
      <c r="I52" s="75">
        <v>1866</v>
      </c>
      <c r="J52" s="27"/>
      <c r="K52" s="3"/>
      <c r="L52" s="2"/>
      <c r="M52" s="11">
        <f t="shared" si="4"/>
        <v>0</v>
      </c>
      <c r="N52" s="12">
        <f t="shared" si="5"/>
        <v>-1</v>
      </c>
      <c r="O52" s="11">
        <f t="shared" si="6"/>
        <v>0</v>
      </c>
      <c r="P52" s="12">
        <f t="shared" si="7"/>
        <v>-1</v>
      </c>
      <c r="Q52" s="8"/>
      <c r="S52" s="75"/>
      <c r="T52" s="35"/>
    </row>
    <row r="53" spans="1:20">
      <c r="A53" s="9"/>
      <c r="B53" s="73" t="s">
        <v>143</v>
      </c>
      <c r="C53" s="73"/>
      <c r="D53" s="73"/>
      <c r="E53" s="73"/>
      <c r="F53" s="73"/>
      <c r="G53" s="73" t="s">
        <v>79</v>
      </c>
      <c r="H53" s="77">
        <v>2224</v>
      </c>
      <c r="I53" s="75">
        <v>2323</v>
      </c>
      <c r="J53" s="27"/>
      <c r="K53" s="3"/>
      <c r="L53" s="2"/>
      <c r="M53" s="11">
        <f t="shared" si="4"/>
        <v>0</v>
      </c>
      <c r="N53" s="12">
        <f t="shared" si="5"/>
        <v>-1</v>
      </c>
      <c r="O53" s="11">
        <f t="shared" si="6"/>
        <v>0</v>
      </c>
      <c r="P53" s="12">
        <f t="shared" si="7"/>
        <v>-1</v>
      </c>
      <c r="Q53" s="8"/>
      <c r="S53" s="75"/>
      <c r="T53" s="35"/>
    </row>
    <row r="54" spans="1:20">
      <c r="A54" s="9"/>
      <c r="B54" s="73" t="s">
        <v>144</v>
      </c>
      <c r="C54" s="73"/>
      <c r="D54" s="73"/>
      <c r="E54" s="73"/>
      <c r="F54" s="73"/>
      <c r="G54" s="73" t="s">
        <v>79</v>
      </c>
      <c r="H54" s="77">
        <v>1239</v>
      </c>
      <c r="I54" s="75">
        <v>1424</v>
      </c>
      <c r="J54" s="27"/>
      <c r="K54" s="3"/>
      <c r="L54" s="2"/>
      <c r="M54" s="11">
        <f t="shared" si="4"/>
        <v>0</v>
      </c>
      <c r="N54" s="12">
        <f t="shared" si="5"/>
        <v>-1</v>
      </c>
      <c r="O54" s="11">
        <f t="shared" si="6"/>
        <v>0</v>
      </c>
      <c r="P54" s="12">
        <f t="shared" si="7"/>
        <v>-1</v>
      </c>
      <c r="Q54" s="8"/>
      <c r="S54" s="75"/>
      <c r="T54" s="35"/>
    </row>
    <row r="55" spans="1:20">
      <c r="A55" s="9"/>
      <c r="B55" s="73" t="s">
        <v>145</v>
      </c>
      <c r="C55" s="73"/>
      <c r="D55" s="73"/>
      <c r="E55" s="73"/>
      <c r="F55" s="73"/>
      <c r="G55" s="73" t="s">
        <v>79</v>
      </c>
      <c r="H55" s="77">
        <v>2450</v>
      </c>
      <c r="I55" s="75">
        <v>2600</v>
      </c>
      <c r="J55" s="27"/>
      <c r="K55" s="3"/>
      <c r="L55" s="2"/>
      <c r="M55" s="11">
        <f t="shared" si="4"/>
        <v>0</v>
      </c>
      <c r="N55" s="12">
        <f t="shared" si="5"/>
        <v>-1</v>
      </c>
      <c r="O55" s="11">
        <f t="shared" si="6"/>
        <v>0</v>
      </c>
      <c r="P55" s="12">
        <f t="shared" si="7"/>
        <v>-1</v>
      </c>
      <c r="Q55" s="8"/>
      <c r="S55" s="75"/>
      <c r="T55" s="35"/>
    </row>
    <row r="56" spans="1:20">
      <c r="A56" s="9"/>
      <c r="B56" s="73" t="s">
        <v>146</v>
      </c>
      <c r="C56" s="73"/>
      <c r="D56" s="73"/>
      <c r="E56" s="73"/>
      <c r="F56" s="73"/>
      <c r="G56" s="73" t="s">
        <v>79</v>
      </c>
      <c r="H56" s="77">
        <v>2704</v>
      </c>
      <c r="I56" s="75">
        <v>3044</v>
      </c>
      <c r="J56" s="27"/>
      <c r="K56" s="3"/>
      <c r="L56" s="2"/>
      <c r="M56" s="11">
        <f t="shared" si="4"/>
        <v>0</v>
      </c>
      <c r="N56" s="12">
        <f t="shared" si="5"/>
        <v>-1</v>
      </c>
      <c r="O56" s="11">
        <f t="shared" si="6"/>
        <v>0</v>
      </c>
      <c r="P56" s="12">
        <f t="shared" si="7"/>
        <v>-1</v>
      </c>
      <c r="Q56" s="8"/>
      <c r="S56" s="75"/>
      <c r="T56" s="35"/>
    </row>
    <row r="57" spans="1:20">
      <c r="A57" s="9"/>
      <c r="B57" s="73" t="s">
        <v>147</v>
      </c>
      <c r="C57" s="73"/>
      <c r="D57" s="73"/>
      <c r="E57" s="73"/>
      <c r="F57" s="73"/>
      <c r="G57" s="73" t="s">
        <v>79</v>
      </c>
      <c r="H57" s="77">
        <v>2023</v>
      </c>
      <c r="I57" s="75">
        <v>2200</v>
      </c>
      <c r="J57" s="27"/>
      <c r="K57" s="3"/>
      <c r="L57" s="2"/>
      <c r="M57" s="11">
        <f t="shared" si="4"/>
        <v>0</v>
      </c>
      <c r="N57" s="12">
        <f t="shared" si="5"/>
        <v>-1</v>
      </c>
      <c r="O57" s="11">
        <f t="shared" si="6"/>
        <v>0</v>
      </c>
      <c r="P57" s="12">
        <f t="shared" si="7"/>
        <v>-1</v>
      </c>
      <c r="Q57" s="8"/>
      <c r="S57" s="75"/>
      <c r="T57" s="35"/>
    </row>
    <row r="58" spans="1:20">
      <c r="A58" s="9"/>
      <c r="B58" s="73" t="s">
        <v>148</v>
      </c>
      <c r="C58" s="73"/>
      <c r="D58" s="73"/>
      <c r="E58" s="73"/>
      <c r="F58" s="73"/>
      <c r="G58" s="73" t="s">
        <v>79</v>
      </c>
      <c r="H58" s="77">
        <v>731</v>
      </c>
      <c r="I58" s="75">
        <v>766</v>
      </c>
      <c r="J58" s="27"/>
      <c r="K58" s="3"/>
      <c r="L58" s="2"/>
      <c r="M58" s="11">
        <f t="shared" si="4"/>
        <v>0</v>
      </c>
      <c r="N58" s="12">
        <f t="shared" si="5"/>
        <v>-1</v>
      </c>
      <c r="O58" s="11">
        <f t="shared" si="6"/>
        <v>0</v>
      </c>
      <c r="P58" s="12">
        <f t="shared" si="7"/>
        <v>-1</v>
      </c>
      <c r="Q58" s="8"/>
      <c r="S58" s="75"/>
      <c r="T58" s="35"/>
    </row>
    <row r="59" spans="1:20">
      <c r="A59" s="9"/>
      <c r="B59" s="73" t="s">
        <v>149</v>
      </c>
      <c r="C59" s="73"/>
      <c r="D59" s="73"/>
      <c r="E59" s="73"/>
      <c r="F59" s="73"/>
      <c r="G59" s="73" t="s">
        <v>79</v>
      </c>
      <c r="H59" s="77">
        <v>1010</v>
      </c>
      <c r="I59" s="75">
        <v>1272</v>
      </c>
      <c r="J59" s="27"/>
      <c r="K59" s="3"/>
      <c r="L59" s="2"/>
      <c r="M59" s="11">
        <f t="shared" si="4"/>
        <v>0</v>
      </c>
      <c r="N59" s="12">
        <f t="shared" si="5"/>
        <v>-1</v>
      </c>
      <c r="O59" s="11">
        <f t="shared" si="6"/>
        <v>0</v>
      </c>
      <c r="P59" s="12">
        <f t="shared" si="7"/>
        <v>-1</v>
      </c>
      <c r="Q59" s="8"/>
      <c r="S59" s="75"/>
      <c r="T59" s="35"/>
    </row>
    <row r="60" spans="1:20">
      <c r="A60" s="9"/>
      <c r="B60" s="73" t="s">
        <v>150</v>
      </c>
      <c r="C60" s="73"/>
      <c r="D60" s="73"/>
      <c r="E60" s="73"/>
      <c r="F60" s="73"/>
      <c r="G60" s="73" t="s">
        <v>80</v>
      </c>
      <c r="H60" s="77">
        <v>1585</v>
      </c>
      <c r="I60" s="75">
        <v>1709</v>
      </c>
      <c r="J60" s="27"/>
      <c r="K60" s="3"/>
      <c r="L60" s="2"/>
      <c r="M60" s="11">
        <f t="shared" si="4"/>
        <v>0</v>
      </c>
      <c r="N60" s="12">
        <f t="shared" si="5"/>
        <v>-1</v>
      </c>
      <c r="O60" s="11">
        <f t="shared" si="6"/>
        <v>0</v>
      </c>
      <c r="P60" s="12">
        <f t="shared" si="7"/>
        <v>-1</v>
      </c>
      <c r="Q60" s="8"/>
      <c r="S60" s="75"/>
      <c r="T60" s="35"/>
    </row>
    <row r="61" spans="1:20">
      <c r="A61" s="9"/>
      <c r="B61" s="73" t="s">
        <v>151</v>
      </c>
      <c r="C61" s="73"/>
      <c r="D61" s="73"/>
      <c r="E61" s="73"/>
      <c r="F61" s="73"/>
      <c r="G61" s="73" t="s">
        <v>80</v>
      </c>
      <c r="H61" s="77">
        <v>1030</v>
      </c>
      <c r="I61" s="75">
        <v>1085</v>
      </c>
      <c r="J61" s="27"/>
      <c r="K61" s="3"/>
      <c r="L61" s="2"/>
      <c r="M61" s="11">
        <f t="shared" si="4"/>
        <v>0</v>
      </c>
      <c r="N61" s="12">
        <f t="shared" si="5"/>
        <v>-1</v>
      </c>
      <c r="O61" s="11">
        <f t="shared" si="6"/>
        <v>0</v>
      </c>
      <c r="P61" s="12">
        <f t="shared" si="7"/>
        <v>-1</v>
      </c>
      <c r="Q61" s="8"/>
      <c r="S61" s="75"/>
      <c r="T61" s="35"/>
    </row>
    <row r="62" spans="1:20">
      <c r="A62" s="9"/>
      <c r="B62" s="73" t="s">
        <v>152</v>
      </c>
      <c r="C62" s="73"/>
      <c r="D62" s="73"/>
      <c r="E62" s="73"/>
      <c r="F62" s="73"/>
      <c r="G62" s="73" t="s">
        <v>80</v>
      </c>
      <c r="H62" s="77">
        <v>648</v>
      </c>
      <c r="I62" s="75">
        <v>673</v>
      </c>
      <c r="J62" s="27"/>
      <c r="K62" s="3"/>
      <c r="L62" s="2"/>
      <c r="M62" s="11">
        <f t="shared" si="4"/>
        <v>0</v>
      </c>
      <c r="N62" s="12">
        <f t="shared" si="5"/>
        <v>-1</v>
      </c>
      <c r="O62" s="11">
        <f t="shared" si="6"/>
        <v>0</v>
      </c>
      <c r="P62" s="12">
        <f t="shared" si="7"/>
        <v>-1</v>
      </c>
      <c r="Q62" s="8"/>
      <c r="S62" s="75"/>
      <c r="T62" s="35"/>
    </row>
    <row r="63" spans="1:20">
      <c r="A63" s="9"/>
      <c r="B63" s="73" t="s">
        <v>153</v>
      </c>
      <c r="C63" s="73"/>
      <c r="D63" s="73"/>
      <c r="E63" s="73"/>
      <c r="F63" s="73"/>
      <c r="G63" s="73" t="s">
        <v>80</v>
      </c>
      <c r="H63" s="77">
        <v>1337</v>
      </c>
      <c r="I63" s="75">
        <v>1657</v>
      </c>
      <c r="J63" s="27"/>
      <c r="K63" s="3"/>
      <c r="L63" s="2"/>
      <c r="M63" s="11">
        <f t="shared" si="4"/>
        <v>0</v>
      </c>
      <c r="N63" s="12">
        <f t="shared" si="5"/>
        <v>-1</v>
      </c>
      <c r="O63" s="11">
        <f t="shared" si="6"/>
        <v>0</v>
      </c>
      <c r="P63" s="12">
        <f t="shared" si="7"/>
        <v>-1</v>
      </c>
      <c r="Q63" s="8"/>
      <c r="S63" s="75"/>
      <c r="T63" s="35"/>
    </row>
    <row r="64" spans="1:20">
      <c r="A64" s="9"/>
      <c r="B64" s="73" t="s">
        <v>154</v>
      </c>
      <c r="C64" s="73"/>
      <c r="D64" s="73"/>
      <c r="E64" s="73"/>
      <c r="F64" s="73"/>
      <c r="G64" s="73" t="s">
        <v>80</v>
      </c>
      <c r="H64" s="77">
        <v>1064</v>
      </c>
      <c r="I64" s="75">
        <v>1938</v>
      </c>
      <c r="J64" s="27"/>
      <c r="K64" s="3"/>
      <c r="L64" s="2"/>
      <c r="M64" s="11">
        <f t="shared" si="4"/>
        <v>0</v>
      </c>
      <c r="N64" s="12">
        <f t="shared" si="5"/>
        <v>-1</v>
      </c>
      <c r="O64" s="11">
        <f t="shared" si="6"/>
        <v>0</v>
      </c>
      <c r="P64" s="12">
        <f t="shared" si="7"/>
        <v>-1</v>
      </c>
      <c r="Q64" s="8"/>
      <c r="S64" s="75"/>
      <c r="T64" s="35"/>
    </row>
    <row r="65" spans="1:20">
      <c r="A65" s="9"/>
      <c r="B65" s="73" t="s">
        <v>155</v>
      </c>
      <c r="C65" s="73"/>
      <c r="D65" s="73"/>
      <c r="E65" s="73"/>
      <c r="F65" s="73"/>
      <c r="G65" s="73" t="s">
        <v>80</v>
      </c>
      <c r="H65" s="77">
        <v>1775</v>
      </c>
      <c r="I65" s="75">
        <v>1837</v>
      </c>
      <c r="J65" s="27"/>
      <c r="K65" s="3"/>
      <c r="L65" s="2"/>
      <c r="M65" s="11">
        <f t="shared" si="4"/>
        <v>0</v>
      </c>
      <c r="N65" s="12">
        <f t="shared" si="5"/>
        <v>-1</v>
      </c>
      <c r="O65" s="11">
        <f t="shared" si="6"/>
        <v>0</v>
      </c>
      <c r="P65" s="12">
        <f t="shared" si="7"/>
        <v>-1</v>
      </c>
      <c r="Q65" s="8"/>
      <c r="S65" s="75"/>
      <c r="T65" s="35"/>
    </row>
    <row r="66" spans="1:20">
      <c r="A66" s="9"/>
      <c r="B66" s="73" t="s">
        <v>156</v>
      </c>
      <c r="C66" s="73"/>
      <c r="D66" s="73"/>
      <c r="E66" s="73"/>
      <c r="F66" s="73"/>
      <c r="G66" s="73" t="s">
        <v>80</v>
      </c>
      <c r="H66" s="77">
        <v>1057</v>
      </c>
      <c r="I66" s="75">
        <v>1172</v>
      </c>
      <c r="J66" s="27"/>
      <c r="K66" s="3"/>
      <c r="L66" s="2"/>
      <c r="M66" s="11">
        <f t="shared" si="4"/>
        <v>0</v>
      </c>
      <c r="N66" s="12">
        <f t="shared" si="5"/>
        <v>-1</v>
      </c>
      <c r="O66" s="11">
        <f t="shared" si="6"/>
        <v>0</v>
      </c>
      <c r="P66" s="12">
        <f t="shared" si="7"/>
        <v>-1</v>
      </c>
      <c r="Q66" s="8"/>
      <c r="S66" s="75"/>
      <c r="T66" s="35"/>
    </row>
    <row r="67" spans="1:20">
      <c r="A67" s="9"/>
      <c r="B67" s="73" t="s">
        <v>157</v>
      </c>
      <c r="C67" s="73"/>
      <c r="D67" s="73"/>
      <c r="E67" s="73"/>
      <c r="F67" s="73"/>
      <c r="G67" s="73" t="s">
        <v>80</v>
      </c>
      <c r="H67" s="77">
        <v>1287</v>
      </c>
      <c r="I67" s="75">
        <v>1461</v>
      </c>
      <c r="J67" s="27"/>
      <c r="K67" s="3"/>
      <c r="L67" s="2"/>
      <c r="M67" s="11">
        <f t="shared" si="4"/>
        <v>0</v>
      </c>
      <c r="N67" s="12">
        <f t="shared" si="5"/>
        <v>-1</v>
      </c>
      <c r="O67" s="11">
        <f t="shared" si="6"/>
        <v>0</v>
      </c>
      <c r="P67" s="12">
        <f t="shared" si="7"/>
        <v>-1</v>
      </c>
      <c r="Q67" s="8"/>
      <c r="S67" s="75"/>
      <c r="T67" s="35"/>
    </row>
    <row r="68" spans="1:20">
      <c r="A68" s="9"/>
      <c r="B68" s="73" t="s">
        <v>158</v>
      </c>
      <c r="C68" s="73"/>
      <c r="D68" s="73"/>
      <c r="E68" s="73"/>
      <c r="F68" s="73"/>
      <c r="G68" s="73" t="s">
        <v>80</v>
      </c>
      <c r="H68" s="77">
        <v>1164</v>
      </c>
      <c r="I68" s="75">
        <v>1606</v>
      </c>
      <c r="J68" s="27"/>
      <c r="K68" s="3"/>
      <c r="L68" s="2"/>
      <c r="M68" s="11">
        <f t="shared" si="4"/>
        <v>0</v>
      </c>
      <c r="N68" s="12">
        <f t="shared" si="5"/>
        <v>-1</v>
      </c>
      <c r="O68" s="11">
        <f t="shared" si="6"/>
        <v>0</v>
      </c>
      <c r="P68" s="12">
        <f t="shared" si="7"/>
        <v>-1</v>
      </c>
      <c r="Q68" s="8"/>
      <c r="S68" s="75"/>
      <c r="T68" s="35"/>
    </row>
    <row r="69" spans="1:20">
      <c r="A69" s="9"/>
      <c r="B69" s="73" t="s">
        <v>159</v>
      </c>
      <c r="C69" s="73"/>
      <c r="D69" s="73"/>
      <c r="E69" s="73"/>
      <c r="F69" s="73"/>
      <c r="G69" s="73" t="s">
        <v>80</v>
      </c>
      <c r="H69" s="77">
        <v>1073</v>
      </c>
      <c r="I69" s="75">
        <v>1162</v>
      </c>
      <c r="J69" s="27"/>
      <c r="K69" s="3"/>
      <c r="L69" s="2"/>
      <c r="M69" s="11">
        <f t="shared" si="4"/>
        <v>0</v>
      </c>
      <c r="N69" s="12">
        <f t="shared" si="5"/>
        <v>-1</v>
      </c>
      <c r="O69" s="11">
        <f t="shared" si="6"/>
        <v>0</v>
      </c>
      <c r="P69" s="12">
        <f t="shared" si="7"/>
        <v>-1</v>
      </c>
      <c r="Q69" s="8"/>
      <c r="S69" s="75"/>
      <c r="T69" s="35"/>
    </row>
    <row r="70" spans="1:20">
      <c r="A70" s="9"/>
      <c r="B70" s="73" t="s">
        <v>160</v>
      </c>
      <c r="C70" s="73"/>
      <c r="D70" s="73"/>
      <c r="E70" s="73"/>
      <c r="F70" s="73"/>
      <c r="G70" s="73" t="s">
        <v>80</v>
      </c>
      <c r="H70" s="77">
        <v>1310</v>
      </c>
      <c r="I70" s="75">
        <v>1420</v>
      </c>
      <c r="J70" s="27"/>
      <c r="K70" s="3"/>
      <c r="L70" s="2"/>
      <c r="M70" s="11">
        <f t="shared" si="4"/>
        <v>0</v>
      </c>
      <c r="N70" s="12">
        <f t="shared" si="5"/>
        <v>-1</v>
      </c>
      <c r="O70" s="11">
        <f t="shared" si="6"/>
        <v>0</v>
      </c>
      <c r="P70" s="12">
        <f t="shared" si="7"/>
        <v>-1</v>
      </c>
      <c r="Q70" s="8"/>
      <c r="S70" s="75"/>
      <c r="T70" s="35"/>
    </row>
    <row r="71" spans="1:20">
      <c r="A71" s="9"/>
      <c r="B71" s="73" t="s">
        <v>161</v>
      </c>
      <c r="C71" s="73"/>
      <c r="D71" s="73"/>
      <c r="E71" s="73"/>
      <c r="F71" s="73"/>
      <c r="G71" s="73" t="s">
        <v>85</v>
      </c>
      <c r="H71" s="77">
        <v>1763</v>
      </c>
      <c r="I71" s="75">
        <v>1857</v>
      </c>
      <c r="J71" s="27"/>
      <c r="K71" s="3"/>
      <c r="L71" s="2"/>
      <c r="M71" s="11">
        <f t="shared" si="4"/>
        <v>0</v>
      </c>
      <c r="N71" s="12">
        <f t="shared" si="5"/>
        <v>-1</v>
      </c>
      <c r="O71" s="11">
        <f t="shared" si="6"/>
        <v>0</v>
      </c>
      <c r="P71" s="12">
        <f t="shared" si="7"/>
        <v>-1</v>
      </c>
      <c r="Q71" s="8"/>
      <c r="S71" s="75"/>
      <c r="T71" s="35"/>
    </row>
    <row r="72" spans="1:20">
      <c r="A72" s="9"/>
      <c r="B72" s="73" t="s">
        <v>162</v>
      </c>
      <c r="C72" s="73"/>
      <c r="D72" s="73"/>
      <c r="E72" s="73"/>
      <c r="F72" s="73"/>
      <c r="G72" s="73" t="s">
        <v>85</v>
      </c>
      <c r="H72" s="77">
        <v>1121</v>
      </c>
      <c r="I72" s="75">
        <v>1162</v>
      </c>
      <c r="J72" s="27"/>
      <c r="K72" s="3"/>
      <c r="L72" s="2"/>
      <c r="M72" s="11">
        <f t="shared" si="4"/>
        <v>0</v>
      </c>
      <c r="N72" s="12">
        <f t="shared" si="5"/>
        <v>-1</v>
      </c>
      <c r="O72" s="11">
        <f t="shared" si="6"/>
        <v>0</v>
      </c>
      <c r="P72" s="12">
        <f t="shared" si="7"/>
        <v>-1</v>
      </c>
      <c r="Q72" s="8"/>
      <c r="S72" s="75"/>
      <c r="T72" s="35"/>
    </row>
    <row r="73" spans="1:20">
      <c r="A73" s="9"/>
      <c r="B73" s="73" t="s">
        <v>163</v>
      </c>
      <c r="C73" s="73"/>
      <c r="D73" s="73"/>
      <c r="E73" s="73"/>
      <c r="F73" s="73"/>
      <c r="G73" s="73" t="s">
        <v>85</v>
      </c>
      <c r="H73" s="77">
        <v>889</v>
      </c>
      <c r="I73" s="75">
        <v>921</v>
      </c>
      <c r="J73" s="27"/>
      <c r="K73" s="3"/>
      <c r="L73" s="2"/>
      <c r="M73" s="11">
        <f t="shared" si="4"/>
        <v>0</v>
      </c>
      <c r="N73" s="12">
        <f t="shared" si="5"/>
        <v>-1</v>
      </c>
      <c r="O73" s="11">
        <f t="shared" si="6"/>
        <v>0</v>
      </c>
      <c r="P73" s="12">
        <f t="shared" si="7"/>
        <v>-1</v>
      </c>
      <c r="Q73" s="8"/>
      <c r="S73" s="75"/>
      <c r="T73" s="35"/>
    </row>
    <row r="74" spans="1:20">
      <c r="A74" s="9"/>
      <c r="B74" s="73" t="s">
        <v>164</v>
      </c>
      <c r="C74" s="73"/>
      <c r="D74" s="73"/>
      <c r="E74" s="73"/>
      <c r="F74" s="73"/>
      <c r="G74" s="73" t="s">
        <v>85</v>
      </c>
      <c r="H74" s="77">
        <v>2699</v>
      </c>
      <c r="I74" s="75">
        <v>2774</v>
      </c>
      <c r="J74" s="27"/>
      <c r="K74" s="3"/>
      <c r="L74" s="2"/>
      <c r="M74" s="11">
        <f t="shared" si="4"/>
        <v>0</v>
      </c>
      <c r="N74" s="12">
        <f t="shared" si="5"/>
        <v>-1</v>
      </c>
      <c r="O74" s="11">
        <f t="shared" si="6"/>
        <v>0</v>
      </c>
      <c r="P74" s="12">
        <f t="shared" si="7"/>
        <v>-1</v>
      </c>
      <c r="Q74" s="8"/>
      <c r="S74" s="75"/>
      <c r="T74" s="35"/>
    </row>
    <row r="75" spans="1:20">
      <c r="A75" s="9"/>
      <c r="B75" s="73" t="s">
        <v>165</v>
      </c>
      <c r="C75" s="73"/>
      <c r="D75" s="73"/>
      <c r="E75" s="73"/>
      <c r="F75" s="73"/>
      <c r="G75" s="73" t="s">
        <v>85</v>
      </c>
      <c r="H75" s="77">
        <v>1795</v>
      </c>
      <c r="I75" s="75">
        <v>1872</v>
      </c>
      <c r="J75" s="27"/>
      <c r="K75" s="3"/>
      <c r="L75" s="2"/>
      <c r="M75" s="11">
        <f t="shared" si="4"/>
        <v>0</v>
      </c>
      <c r="N75" s="12">
        <f t="shared" si="5"/>
        <v>-1</v>
      </c>
      <c r="O75" s="11">
        <f t="shared" si="6"/>
        <v>0</v>
      </c>
      <c r="P75" s="12">
        <f t="shared" si="7"/>
        <v>-1</v>
      </c>
      <c r="Q75" s="8"/>
      <c r="S75" s="75"/>
      <c r="T75" s="35"/>
    </row>
    <row r="76" spans="1:20">
      <c r="A76" s="9"/>
      <c r="B76" s="73" t="s">
        <v>166</v>
      </c>
      <c r="C76" s="73"/>
      <c r="D76" s="73"/>
      <c r="E76" s="73"/>
      <c r="F76" s="73"/>
      <c r="G76" s="73" t="s">
        <v>85</v>
      </c>
      <c r="H76" s="77">
        <v>1228</v>
      </c>
      <c r="I76" s="75">
        <v>1266</v>
      </c>
      <c r="J76" s="27"/>
      <c r="K76" s="3"/>
      <c r="L76" s="2"/>
      <c r="M76" s="11">
        <f t="shared" si="4"/>
        <v>0</v>
      </c>
      <c r="N76" s="12">
        <f t="shared" si="5"/>
        <v>-1</v>
      </c>
      <c r="O76" s="11">
        <f t="shared" si="6"/>
        <v>0</v>
      </c>
      <c r="P76" s="12">
        <f t="shared" si="7"/>
        <v>-1</v>
      </c>
      <c r="Q76" s="8"/>
      <c r="S76" s="75"/>
      <c r="T76" s="35"/>
    </row>
    <row r="77" spans="1:20">
      <c r="A77" s="9"/>
      <c r="B77" s="73" t="s">
        <v>167</v>
      </c>
      <c r="C77" s="73"/>
      <c r="D77" s="73"/>
      <c r="E77" s="73"/>
      <c r="F77" s="73"/>
      <c r="G77" s="73" t="s">
        <v>85</v>
      </c>
      <c r="H77" s="77">
        <v>1260</v>
      </c>
      <c r="I77" s="75">
        <v>1306</v>
      </c>
      <c r="J77" s="27"/>
      <c r="K77" s="3"/>
      <c r="L77" s="2"/>
      <c r="M77" s="11">
        <f t="shared" si="4"/>
        <v>0</v>
      </c>
      <c r="N77" s="12">
        <f t="shared" si="5"/>
        <v>-1</v>
      </c>
      <c r="O77" s="11">
        <f t="shared" si="6"/>
        <v>0</v>
      </c>
      <c r="P77" s="12">
        <f t="shared" si="7"/>
        <v>-1</v>
      </c>
      <c r="Q77" s="8"/>
      <c r="S77" s="75"/>
      <c r="T77" s="35"/>
    </row>
    <row r="78" spans="1:20">
      <c r="A78" s="9"/>
      <c r="B78" s="73" t="s">
        <v>168</v>
      </c>
      <c r="C78" s="73"/>
      <c r="D78" s="73"/>
      <c r="E78" s="73"/>
      <c r="F78" s="73"/>
      <c r="G78" s="73" t="s">
        <v>85</v>
      </c>
      <c r="H78" s="77">
        <v>1323</v>
      </c>
      <c r="I78" s="75">
        <v>1379</v>
      </c>
      <c r="J78" s="27"/>
      <c r="K78" s="3"/>
      <c r="L78" s="2"/>
      <c r="M78" s="11">
        <f t="shared" si="4"/>
        <v>0</v>
      </c>
      <c r="N78" s="12">
        <f t="shared" si="5"/>
        <v>-1</v>
      </c>
      <c r="O78" s="11">
        <f t="shared" si="6"/>
        <v>0</v>
      </c>
      <c r="P78" s="12">
        <f t="shared" si="7"/>
        <v>-1</v>
      </c>
      <c r="Q78" s="8"/>
      <c r="S78" s="75"/>
      <c r="T78" s="35"/>
    </row>
    <row r="79" spans="1:20">
      <c r="A79" s="9"/>
      <c r="B79" s="73" t="s">
        <v>169</v>
      </c>
      <c r="C79" s="73"/>
      <c r="D79" s="73"/>
      <c r="E79" s="73"/>
      <c r="F79" s="73"/>
      <c r="G79" s="73" t="s">
        <v>85</v>
      </c>
      <c r="H79" s="77">
        <v>1528</v>
      </c>
      <c r="I79" s="75">
        <v>1584</v>
      </c>
      <c r="J79" s="27"/>
      <c r="K79" s="3"/>
      <c r="L79" s="2"/>
      <c r="M79" s="11">
        <f t="shared" ref="M79:M91" si="8">IF(K79="",0,(SUMIF($G$20:$G$1000,K79,$H$20:$H$1000)))</f>
        <v>0</v>
      </c>
      <c r="N79" s="12">
        <f t="shared" ref="N79:N91" si="9">IF(K79="",-1,(-($L$6-(M79/L79))/$L$6))</f>
        <v>-1</v>
      </c>
      <c r="O79" s="11">
        <f t="shared" ref="O79:O90" si="10">IF(K79="",0,(SUMIF($G$19:$G$1000,K79,$I$19:$I$1000)))</f>
        <v>0</v>
      </c>
      <c r="P79" s="12">
        <f t="shared" ref="P79:P91" si="11">IF(K79="",-1,(-($M$6-(O79/L79))/$M$6))</f>
        <v>-1</v>
      </c>
      <c r="Q79" s="8"/>
      <c r="S79" s="75"/>
      <c r="T79" s="35"/>
    </row>
    <row r="80" spans="1:20">
      <c r="A80" s="9"/>
      <c r="B80" s="73" t="s">
        <v>170</v>
      </c>
      <c r="C80" s="73"/>
      <c r="D80" s="73"/>
      <c r="E80" s="73"/>
      <c r="F80" s="73"/>
      <c r="G80" s="73" t="s">
        <v>85</v>
      </c>
      <c r="H80" s="77">
        <v>1107</v>
      </c>
      <c r="I80" s="75">
        <v>1154</v>
      </c>
      <c r="J80" s="27"/>
      <c r="K80" s="3"/>
      <c r="L80" s="2"/>
      <c r="M80" s="11">
        <f t="shared" si="8"/>
        <v>0</v>
      </c>
      <c r="N80" s="12">
        <f t="shared" si="9"/>
        <v>-1</v>
      </c>
      <c r="O80" s="11">
        <f t="shared" si="10"/>
        <v>0</v>
      </c>
      <c r="P80" s="12">
        <f t="shared" si="11"/>
        <v>-1</v>
      </c>
      <c r="Q80" s="8"/>
      <c r="S80" s="75"/>
      <c r="T80" s="35"/>
    </row>
    <row r="81" spans="1:20">
      <c r="A81" s="9"/>
      <c r="B81" s="73" t="s">
        <v>171</v>
      </c>
      <c r="C81" s="73"/>
      <c r="D81" s="73"/>
      <c r="E81" s="73"/>
      <c r="F81" s="73"/>
      <c r="G81" s="73" t="s">
        <v>88</v>
      </c>
      <c r="H81" s="77">
        <v>1484</v>
      </c>
      <c r="I81" s="75">
        <v>1928</v>
      </c>
      <c r="J81" s="27"/>
      <c r="K81" s="3"/>
      <c r="L81" s="2"/>
      <c r="M81" s="11">
        <f t="shared" si="8"/>
        <v>0</v>
      </c>
      <c r="N81" s="12">
        <f t="shared" si="9"/>
        <v>-1</v>
      </c>
      <c r="O81" s="11">
        <f t="shared" si="10"/>
        <v>0</v>
      </c>
      <c r="P81" s="12">
        <f t="shared" si="11"/>
        <v>-1</v>
      </c>
      <c r="Q81" s="8"/>
      <c r="S81" s="75"/>
      <c r="T81" s="35"/>
    </row>
    <row r="82" spans="1:20">
      <c r="A82" s="9"/>
      <c r="B82" s="73" t="s">
        <v>172</v>
      </c>
      <c r="C82" s="73"/>
      <c r="D82" s="73"/>
      <c r="E82" s="73"/>
      <c r="F82" s="73"/>
      <c r="G82" s="73" t="s">
        <v>88</v>
      </c>
      <c r="H82" s="77">
        <v>920</v>
      </c>
      <c r="I82" s="75">
        <v>963</v>
      </c>
      <c r="J82" s="27"/>
      <c r="K82" s="3"/>
      <c r="L82" s="2"/>
      <c r="M82" s="11">
        <f t="shared" si="8"/>
        <v>0</v>
      </c>
      <c r="N82" s="12">
        <f t="shared" si="9"/>
        <v>-1</v>
      </c>
      <c r="O82" s="11">
        <f t="shared" si="10"/>
        <v>0</v>
      </c>
      <c r="P82" s="12">
        <f t="shared" si="11"/>
        <v>-1</v>
      </c>
      <c r="Q82" s="8"/>
      <c r="S82" s="75"/>
      <c r="T82" s="35"/>
    </row>
    <row r="83" spans="1:20">
      <c r="A83" s="9"/>
      <c r="B83" s="73" t="s">
        <v>173</v>
      </c>
      <c r="C83" s="73"/>
      <c r="D83" s="73"/>
      <c r="E83" s="73"/>
      <c r="F83" s="73"/>
      <c r="G83" s="73" t="s">
        <v>88</v>
      </c>
      <c r="H83" s="77">
        <v>1517</v>
      </c>
      <c r="I83" s="75">
        <v>1814</v>
      </c>
      <c r="J83" s="27"/>
      <c r="K83" s="3"/>
      <c r="L83" s="2"/>
      <c r="M83" s="11">
        <f t="shared" si="8"/>
        <v>0</v>
      </c>
      <c r="N83" s="12">
        <f t="shared" si="9"/>
        <v>-1</v>
      </c>
      <c r="O83" s="11">
        <f t="shared" si="10"/>
        <v>0</v>
      </c>
      <c r="P83" s="12">
        <f t="shared" si="11"/>
        <v>-1</v>
      </c>
      <c r="Q83" s="8"/>
      <c r="S83" s="75"/>
      <c r="T83" s="35"/>
    </row>
    <row r="84" spans="1:20">
      <c r="B84" s="73" t="s">
        <v>174</v>
      </c>
      <c r="C84" s="73"/>
      <c r="D84" s="73"/>
      <c r="E84" s="73"/>
      <c r="F84" s="73"/>
      <c r="G84" s="73" t="s">
        <v>88</v>
      </c>
      <c r="H84" s="77">
        <v>1699</v>
      </c>
      <c r="I84" s="75">
        <v>1733</v>
      </c>
      <c r="J84" s="9"/>
      <c r="K84" s="3"/>
      <c r="L84" s="2"/>
      <c r="M84" s="11">
        <f t="shared" si="8"/>
        <v>0</v>
      </c>
      <c r="N84" s="12">
        <f t="shared" si="9"/>
        <v>-1</v>
      </c>
      <c r="O84" s="11">
        <f t="shared" si="10"/>
        <v>0</v>
      </c>
      <c r="P84" s="12">
        <f t="shared" si="11"/>
        <v>-1</v>
      </c>
      <c r="Q84" s="8"/>
      <c r="S84" s="75"/>
      <c r="T84" s="35"/>
    </row>
    <row r="85" spans="1:20">
      <c r="B85" s="73" t="s">
        <v>175</v>
      </c>
      <c r="C85" s="73"/>
      <c r="D85" s="73"/>
      <c r="E85" s="73"/>
      <c r="F85" s="73"/>
      <c r="G85" s="73" t="s">
        <v>88</v>
      </c>
      <c r="H85" s="77">
        <v>2252</v>
      </c>
      <c r="I85" s="75">
        <v>2852</v>
      </c>
      <c r="J85" s="9"/>
      <c r="K85" s="3"/>
      <c r="L85" s="2"/>
      <c r="M85" s="11">
        <f t="shared" si="8"/>
        <v>0</v>
      </c>
      <c r="N85" s="12">
        <f t="shared" si="9"/>
        <v>-1</v>
      </c>
      <c r="O85" s="11">
        <f t="shared" si="10"/>
        <v>0</v>
      </c>
      <c r="P85" s="12">
        <f t="shared" si="11"/>
        <v>-1</v>
      </c>
      <c r="Q85" s="8"/>
      <c r="S85" s="75"/>
    </row>
    <row r="86" spans="1:20">
      <c r="B86" s="73" t="s">
        <v>176</v>
      </c>
      <c r="C86" s="73"/>
      <c r="D86" s="73"/>
      <c r="E86" s="73"/>
      <c r="F86" s="73"/>
      <c r="G86" s="73" t="s">
        <v>88</v>
      </c>
      <c r="H86" s="77">
        <v>1215</v>
      </c>
      <c r="I86" s="75">
        <v>1287</v>
      </c>
      <c r="J86" s="9"/>
      <c r="K86" s="3"/>
      <c r="L86" s="2"/>
      <c r="M86" s="11">
        <f t="shared" si="8"/>
        <v>0</v>
      </c>
      <c r="N86" s="12">
        <f t="shared" si="9"/>
        <v>-1</v>
      </c>
      <c r="O86" s="11">
        <f t="shared" si="10"/>
        <v>0</v>
      </c>
      <c r="P86" s="12">
        <f t="shared" si="11"/>
        <v>-1</v>
      </c>
      <c r="Q86" s="8"/>
      <c r="S86" s="75"/>
    </row>
    <row r="87" spans="1:20">
      <c r="B87" s="73" t="s">
        <v>177</v>
      </c>
      <c r="C87" s="73"/>
      <c r="D87" s="73"/>
      <c r="E87" s="73"/>
      <c r="F87" s="73"/>
      <c r="G87" s="73" t="s">
        <v>88</v>
      </c>
      <c r="H87" s="77">
        <v>1918</v>
      </c>
      <c r="I87" s="75">
        <v>3228</v>
      </c>
      <c r="J87" s="9"/>
      <c r="K87" s="3"/>
      <c r="L87" s="2"/>
      <c r="M87" s="11">
        <f t="shared" si="8"/>
        <v>0</v>
      </c>
      <c r="N87" s="12">
        <f t="shared" si="9"/>
        <v>-1</v>
      </c>
      <c r="O87" s="11">
        <f t="shared" si="10"/>
        <v>0</v>
      </c>
      <c r="P87" s="12">
        <f t="shared" si="11"/>
        <v>-1</v>
      </c>
      <c r="Q87" s="8"/>
      <c r="S87" s="75"/>
    </row>
    <row r="88" spans="1:20">
      <c r="B88" s="73" t="s">
        <v>178</v>
      </c>
      <c r="C88" s="73"/>
      <c r="D88" s="73"/>
      <c r="E88" s="73"/>
      <c r="F88" s="73"/>
      <c r="G88" s="73" t="s">
        <v>88</v>
      </c>
      <c r="H88" s="77">
        <v>1134</v>
      </c>
      <c r="I88" s="75">
        <v>1636</v>
      </c>
      <c r="J88" s="9"/>
      <c r="K88" s="3"/>
      <c r="L88" s="2"/>
      <c r="M88" s="11">
        <f t="shared" si="8"/>
        <v>0</v>
      </c>
      <c r="N88" s="12">
        <f t="shared" si="9"/>
        <v>-1</v>
      </c>
      <c r="O88" s="11">
        <f t="shared" si="10"/>
        <v>0</v>
      </c>
      <c r="P88" s="12">
        <f t="shared" si="11"/>
        <v>-1</v>
      </c>
      <c r="Q88" s="8"/>
      <c r="S88" s="75"/>
    </row>
    <row r="89" spans="1:20">
      <c r="B89" s="73" t="s">
        <v>179</v>
      </c>
      <c r="C89" s="73"/>
      <c r="D89" s="73"/>
      <c r="E89" s="73"/>
      <c r="F89" s="73"/>
      <c r="G89" s="73" t="s">
        <v>88</v>
      </c>
      <c r="H89" s="77">
        <v>465</v>
      </c>
      <c r="I89" s="75">
        <v>595</v>
      </c>
      <c r="J89" s="9"/>
      <c r="K89" s="3"/>
      <c r="L89" s="2"/>
      <c r="M89" s="11">
        <f t="shared" si="8"/>
        <v>0</v>
      </c>
      <c r="N89" s="12">
        <f t="shared" si="9"/>
        <v>-1</v>
      </c>
      <c r="O89" s="11">
        <f t="shared" si="10"/>
        <v>0</v>
      </c>
      <c r="P89" s="12">
        <f t="shared" si="11"/>
        <v>-1</v>
      </c>
      <c r="Q89" s="8"/>
      <c r="S89" s="75"/>
    </row>
    <row r="90" spans="1:20">
      <c r="B90" s="73" t="s">
        <v>180</v>
      </c>
      <c r="C90" s="73"/>
      <c r="D90" s="73"/>
      <c r="E90" s="73"/>
      <c r="F90" s="73"/>
      <c r="G90" s="73" t="s">
        <v>91</v>
      </c>
      <c r="H90" s="77">
        <v>1164</v>
      </c>
      <c r="I90" s="75">
        <v>1226</v>
      </c>
      <c r="J90" s="9"/>
      <c r="K90" s="3"/>
      <c r="L90" s="2"/>
      <c r="M90" s="11">
        <f t="shared" si="8"/>
        <v>0</v>
      </c>
      <c r="N90" s="12">
        <f t="shared" si="9"/>
        <v>-1</v>
      </c>
      <c r="O90" s="11">
        <f t="shared" si="10"/>
        <v>0</v>
      </c>
      <c r="P90" s="12">
        <f t="shared" si="11"/>
        <v>-1</v>
      </c>
      <c r="Q90" s="8"/>
      <c r="S90" s="75"/>
    </row>
    <row r="91" spans="1:20">
      <c r="B91" s="73" t="s">
        <v>181</v>
      </c>
      <c r="C91" s="73"/>
      <c r="D91" s="73"/>
      <c r="E91" s="73"/>
      <c r="F91" s="73"/>
      <c r="G91" s="73" t="s">
        <v>91</v>
      </c>
      <c r="H91" s="77">
        <v>1388</v>
      </c>
      <c r="I91" s="75">
        <v>1462</v>
      </c>
      <c r="J91" s="9"/>
      <c r="K91" s="3"/>
      <c r="L91" s="2"/>
      <c r="M91" s="11">
        <f t="shared" si="8"/>
        <v>0</v>
      </c>
      <c r="N91" s="12">
        <f t="shared" si="9"/>
        <v>-1</v>
      </c>
      <c r="O91" s="11">
        <f>IF(K91="",0,(SUMIF($G$19:$G$1000,K91,$I$19:$I$1000)))</f>
        <v>0</v>
      </c>
      <c r="P91" s="12">
        <f t="shared" si="11"/>
        <v>-1</v>
      </c>
      <c r="Q91" s="8"/>
      <c r="S91" s="75"/>
    </row>
    <row r="92" spans="1:20">
      <c r="B92" s="73" t="s">
        <v>182</v>
      </c>
      <c r="C92" s="73"/>
      <c r="D92" s="73"/>
      <c r="E92" s="73"/>
      <c r="F92" s="73"/>
      <c r="G92" s="73" t="s">
        <v>91</v>
      </c>
      <c r="H92" s="77">
        <v>1496</v>
      </c>
      <c r="I92" s="75">
        <v>1655</v>
      </c>
      <c r="S92" s="75"/>
    </row>
    <row r="93" spans="1:20">
      <c r="B93" s="73" t="s">
        <v>183</v>
      </c>
      <c r="C93" s="73"/>
      <c r="D93" s="73"/>
      <c r="E93" s="73"/>
      <c r="F93" s="73"/>
      <c r="G93" s="73" t="s">
        <v>91</v>
      </c>
      <c r="H93" s="77">
        <v>1318</v>
      </c>
      <c r="I93" s="75">
        <v>1620</v>
      </c>
      <c r="S93" s="75"/>
    </row>
    <row r="94" spans="1:20">
      <c r="B94" s="73" t="s">
        <v>184</v>
      </c>
      <c r="C94" s="73"/>
      <c r="D94" s="73"/>
      <c r="E94" s="73"/>
      <c r="F94" s="73"/>
      <c r="G94" s="73" t="s">
        <v>91</v>
      </c>
      <c r="H94" s="77">
        <v>2097</v>
      </c>
      <c r="I94" s="75">
        <v>2208</v>
      </c>
      <c r="S94" s="75"/>
    </row>
    <row r="95" spans="1:20">
      <c r="B95" s="73" t="s">
        <v>185</v>
      </c>
      <c r="C95" s="73"/>
      <c r="D95" s="73"/>
      <c r="E95" s="73"/>
      <c r="F95" s="73"/>
      <c r="G95" s="73" t="s">
        <v>91</v>
      </c>
      <c r="H95" s="77">
        <v>1353</v>
      </c>
      <c r="I95" s="75">
        <v>1425</v>
      </c>
      <c r="S95" s="75"/>
    </row>
    <row r="96" spans="1:20">
      <c r="B96" s="73" t="s">
        <v>186</v>
      </c>
      <c r="C96" s="73"/>
      <c r="D96" s="73"/>
      <c r="E96" s="73"/>
      <c r="F96" s="73"/>
      <c r="G96" s="73" t="s">
        <v>91</v>
      </c>
      <c r="H96" s="77">
        <v>1237</v>
      </c>
      <c r="I96" s="75">
        <v>1303</v>
      </c>
      <c r="S96" s="75"/>
    </row>
    <row r="97" spans="2:19">
      <c r="B97" s="73" t="s">
        <v>187</v>
      </c>
      <c r="C97" s="73"/>
      <c r="D97" s="73"/>
      <c r="E97" s="73"/>
      <c r="F97" s="73"/>
      <c r="G97" s="73" t="s">
        <v>91</v>
      </c>
      <c r="H97" s="77">
        <v>1284</v>
      </c>
      <c r="I97" s="75">
        <v>1352</v>
      </c>
      <c r="S97" s="75"/>
    </row>
    <row r="98" spans="2:19">
      <c r="B98" s="73" t="s">
        <v>188</v>
      </c>
      <c r="C98" s="73"/>
      <c r="D98" s="73"/>
      <c r="E98" s="73"/>
      <c r="F98" s="73"/>
      <c r="G98" s="73" t="s">
        <v>91</v>
      </c>
      <c r="H98" s="77">
        <v>1141</v>
      </c>
      <c r="I98" s="75">
        <v>1201</v>
      </c>
      <c r="S98" s="75"/>
    </row>
    <row r="99" spans="2:19">
      <c r="B99" s="73" t="s">
        <v>189</v>
      </c>
      <c r="C99" s="73"/>
      <c r="D99" s="73"/>
      <c r="E99" s="73"/>
      <c r="F99" s="73"/>
      <c r="G99" s="73" t="s">
        <v>93</v>
      </c>
      <c r="H99" s="77">
        <v>2371</v>
      </c>
      <c r="I99" s="75">
        <v>2480</v>
      </c>
      <c r="S99" s="75"/>
    </row>
    <row r="100" spans="2:19">
      <c r="B100" s="73" t="s">
        <v>190</v>
      </c>
      <c r="C100" s="73"/>
      <c r="D100" s="73"/>
      <c r="E100" s="73"/>
      <c r="F100" s="73"/>
      <c r="G100" s="73" t="s">
        <v>93</v>
      </c>
      <c r="H100" s="77">
        <v>1496</v>
      </c>
      <c r="I100" s="75">
        <v>1597</v>
      </c>
      <c r="S100" s="75"/>
    </row>
    <row r="101" spans="2:19">
      <c r="B101" s="73" t="s">
        <v>191</v>
      </c>
      <c r="C101" s="73"/>
      <c r="D101" s="73"/>
      <c r="E101" s="73"/>
      <c r="F101" s="73"/>
      <c r="G101" s="73" t="s">
        <v>93</v>
      </c>
      <c r="H101" s="77">
        <v>1890</v>
      </c>
      <c r="I101" s="75">
        <v>1344</v>
      </c>
      <c r="S101" s="75"/>
    </row>
    <row r="102" spans="2:19">
      <c r="B102" s="73" t="s">
        <v>192</v>
      </c>
      <c r="C102" s="73"/>
      <c r="D102" s="73"/>
      <c r="E102" s="73"/>
      <c r="F102" s="73"/>
      <c r="G102" s="73" t="s">
        <v>93</v>
      </c>
      <c r="H102" s="77">
        <v>1256</v>
      </c>
      <c r="I102" s="75">
        <v>2381</v>
      </c>
      <c r="S102" s="75"/>
    </row>
    <row r="103" spans="2:19">
      <c r="B103" s="73" t="s">
        <v>193</v>
      </c>
      <c r="C103" s="73"/>
      <c r="D103" s="73"/>
      <c r="E103" s="73"/>
      <c r="F103" s="73"/>
      <c r="G103" s="73" t="s">
        <v>93</v>
      </c>
      <c r="H103" s="77">
        <v>1388</v>
      </c>
      <c r="I103" s="75">
        <v>1444</v>
      </c>
      <c r="S103" s="75"/>
    </row>
    <row r="104" spans="2:19">
      <c r="B104" s="73" t="s">
        <v>194</v>
      </c>
      <c r="C104" s="73"/>
      <c r="D104" s="73"/>
      <c r="E104" s="73"/>
      <c r="F104" s="73"/>
      <c r="G104" s="73" t="s">
        <v>93</v>
      </c>
      <c r="H104" s="77">
        <v>2190</v>
      </c>
      <c r="I104" s="75">
        <v>2245</v>
      </c>
      <c r="S104" s="75"/>
    </row>
    <row r="105" spans="2:19">
      <c r="B105" s="73" t="s">
        <v>195</v>
      </c>
      <c r="C105" s="73"/>
      <c r="D105" s="73"/>
      <c r="E105" s="73"/>
      <c r="F105" s="73"/>
      <c r="G105" s="73" t="s">
        <v>93</v>
      </c>
      <c r="H105" s="77">
        <v>1548</v>
      </c>
      <c r="I105" s="75">
        <v>1768</v>
      </c>
      <c r="S105" s="75"/>
    </row>
    <row r="106" spans="2:19">
      <c r="B106" s="73" t="s">
        <v>196</v>
      </c>
      <c r="C106" s="73"/>
      <c r="D106" s="73"/>
      <c r="E106" s="73"/>
      <c r="F106" s="73"/>
      <c r="G106" s="73" t="s">
        <v>93</v>
      </c>
      <c r="H106" s="77">
        <v>1507</v>
      </c>
      <c r="I106" s="75">
        <v>2209</v>
      </c>
      <c r="S106" s="75"/>
    </row>
    <row r="107" spans="2:19">
      <c r="B107" s="73" t="s">
        <v>197</v>
      </c>
      <c r="C107" s="73"/>
      <c r="D107" s="73"/>
      <c r="E107" s="73"/>
      <c r="F107" s="73"/>
      <c r="G107" s="73" t="s">
        <v>96</v>
      </c>
      <c r="H107" s="77">
        <v>2059</v>
      </c>
      <c r="I107" s="75">
        <v>2168</v>
      </c>
      <c r="S107" s="75"/>
    </row>
    <row r="108" spans="2:19">
      <c r="B108" s="73" t="s">
        <v>198</v>
      </c>
      <c r="C108" s="73"/>
      <c r="D108" s="73"/>
      <c r="E108" s="73"/>
      <c r="F108" s="73"/>
      <c r="G108" s="73" t="s">
        <v>96</v>
      </c>
      <c r="H108" s="77">
        <v>3207</v>
      </c>
      <c r="I108" s="75">
        <v>3360</v>
      </c>
      <c r="S108" s="75"/>
    </row>
    <row r="109" spans="2:19">
      <c r="B109" s="73" t="s">
        <v>199</v>
      </c>
      <c r="C109" s="73"/>
      <c r="D109" s="73"/>
      <c r="E109" s="73"/>
      <c r="F109" s="73"/>
      <c r="G109" s="73" t="s">
        <v>96</v>
      </c>
      <c r="H109" s="77">
        <v>867</v>
      </c>
      <c r="I109" s="75">
        <v>907</v>
      </c>
      <c r="S109" s="75"/>
    </row>
    <row r="110" spans="2:19">
      <c r="B110" s="73" t="s">
        <v>200</v>
      </c>
      <c r="C110" s="73"/>
      <c r="D110" s="73"/>
      <c r="E110" s="73"/>
      <c r="F110" s="73"/>
      <c r="G110" s="73" t="s">
        <v>96</v>
      </c>
      <c r="H110" s="77">
        <v>2460</v>
      </c>
      <c r="I110" s="75">
        <v>2590</v>
      </c>
      <c r="L110" s="10"/>
      <c r="S110" s="75"/>
    </row>
    <row r="111" spans="2:19">
      <c r="B111" s="73" t="s">
        <v>201</v>
      </c>
      <c r="C111" s="73"/>
      <c r="D111" s="73"/>
      <c r="E111" s="73"/>
      <c r="F111" s="73"/>
      <c r="G111" s="73" t="s">
        <v>96</v>
      </c>
      <c r="H111" s="77">
        <v>709</v>
      </c>
      <c r="I111" s="75">
        <v>734</v>
      </c>
      <c r="L111" s="10"/>
      <c r="S111" s="75"/>
    </row>
    <row r="112" spans="2:19">
      <c r="B112" s="73" t="s">
        <v>202</v>
      </c>
      <c r="C112" s="73"/>
      <c r="D112" s="73"/>
      <c r="E112" s="73"/>
      <c r="F112" s="73"/>
      <c r="G112" s="73" t="s">
        <v>96</v>
      </c>
      <c r="H112" s="77">
        <v>2246</v>
      </c>
      <c r="I112" s="75">
        <v>2414</v>
      </c>
      <c r="L112" s="10"/>
      <c r="S112" s="75"/>
    </row>
    <row r="113" spans="2:19">
      <c r="B113" s="73" t="s">
        <v>203</v>
      </c>
      <c r="C113" s="73"/>
      <c r="D113" s="73"/>
      <c r="E113" s="73"/>
      <c r="F113" s="73"/>
      <c r="G113" s="73" t="s">
        <v>96</v>
      </c>
      <c r="H113" s="77">
        <v>1542</v>
      </c>
      <c r="I113" s="75">
        <v>1672</v>
      </c>
      <c r="L113" s="10"/>
      <c r="S113" s="75"/>
    </row>
    <row r="114" spans="2:19">
      <c r="B114" s="73" t="s">
        <v>204</v>
      </c>
      <c r="C114" s="73"/>
      <c r="D114" s="73"/>
      <c r="E114" s="73"/>
      <c r="F114" s="73"/>
      <c r="G114" s="73" t="s">
        <v>96</v>
      </c>
      <c r="H114" s="75">
        <v>1509</v>
      </c>
      <c r="I114" s="75">
        <v>1589</v>
      </c>
      <c r="L114" s="10"/>
      <c r="S114" s="75"/>
    </row>
    <row r="115" spans="2:19">
      <c r="B115" s="73" t="s">
        <v>205</v>
      </c>
      <c r="D115" s="73" t="s">
        <v>82</v>
      </c>
      <c r="E115" s="73" t="s">
        <v>206</v>
      </c>
      <c r="F115" s="73"/>
      <c r="G115" s="73" t="s">
        <v>98</v>
      </c>
      <c r="H115" s="77">
        <v>1550</v>
      </c>
      <c r="I115" s="75">
        <v>1559</v>
      </c>
      <c r="L115" s="10"/>
      <c r="S115" s="75"/>
    </row>
    <row r="116" spans="2:19">
      <c r="B116" s="73" t="s">
        <v>207</v>
      </c>
      <c r="D116" s="73" t="s">
        <v>82</v>
      </c>
      <c r="E116" s="73" t="s">
        <v>206</v>
      </c>
      <c r="F116" s="73"/>
      <c r="G116" s="73" t="s">
        <v>98</v>
      </c>
      <c r="H116" s="77">
        <v>2758</v>
      </c>
      <c r="I116" s="75">
        <v>2999</v>
      </c>
      <c r="L116" s="10"/>
      <c r="S116" s="75"/>
    </row>
    <row r="117" spans="2:19">
      <c r="B117" s="73" t="s">
        <v>208</v>
      </c>
      <c r="D117" s="73" t="s">
        <v>82</v>
      </c>
      <c r="E117" s="73" t="s">
        <v>82</v>
      </c>
      <c r="F117" s="73"/>
      <c r="G117" s="73" t="s">
        <v>98</v>
      </c>
      <c r="H117" s="77">
        <v>2628</v>
      </c>
      <c r="I117" s="75">
        <v>2698</v>
      </c>
      <c r="L117" s="10"/>
      <c r="S117" s="75"/>
    </row>
    <row r="118" spans="2:19">
      <c r="B118" s="73" t="s">
        <v>209</v>
      </c>
      <c r="D118" s="73" t="s">
        <v>82</v>
      </c>
      <c r="E118" s="73" t="s">
        <v>82</v>
      </c>
      <c r="F118" s="73"/>
      <c r="G118" s="73" t="s">
        <v>98</v>
      </c>
      <c r="H118" s="77">
        <v>884</v>
      </c>
      <c r="I118" s="75">
        <v>984</v>
      </c>
      <c r="L118" s="10"/>
      <c r="S118" s="75"/>
    </row>
    <row r="119" spans="2:19">
      <c r="B119" s="73" t="s">
        <v>210</v>
      </c>
      <c r="D119" s="73"/>
      <c r="E119" s="73"/>
      <c r="F119" s="73"/>
      <c r="G119" s="73" t="s">
        <v>98</v>
      </c>
      <c r="H119" s="77">
        <v>1132</v>
      </c>
      <c r="I119" s="75">
        <v>1218</v>
      </c>
      <c r="L119" s="10"/>
      <c r="S119" s="75"/>
    </row>
    <row r="120" spans="2:19">
      <c r="B120" s="73" t="s">
        <v>211</v>
      </c>
      <c r="D120" s="73" t="s">
        <v>82</v>
      </c>
      <c r="E120" s="73" t="s">
        <v>206</v>
      </c>
      <c r="F120" s="73"/>
      <c r="G120" s="73" t="s">
        <v>98</v>
      </c>
      <c r="H120" s="77">
        <v>1972</v>
      </c>
      <c r="I120" s="75">
        <v>2242</v>
      </c>
      <c r="L120" s="10"/>
      <c r="S120" s="75"/>
    </row>
    <row r="121" spans="2:19">
      <c r="B121" s="73" t="s">
        <v>212</v>
      </c>
      <c r="D121" s="73" t="s">
        <v>82</v>
      </c>
      <c r="E121" s="73" t="s">
        <v>206</v>
      </c>
      <c r="F121" s="73"/>
      <c r="G121" s="73" t="s">
        <v>98</v>
      </c>
      <c r="H121" s="77">
        <v>840</v>
      </c>
      <c r="I121" s="75">
        <v>875</v>
      </c>
      <c r="L121" s="10"/>
      <c r="S121" s="75"/>
    </row>
    <row r="122" spans="2:19">
      <c r="B122" s="73" t="s">
        <v>213</v>
      </c>
      <c r="D122" s="73"/>
      <c r="E122" s="73"/>
      <c r="F122" s="73"/>
      <c r="G122" s="73" t="s">
        <v>98</v>
      </c>
      <c r="H122" s="77">
        <v>1871</v>
      </c>
      <c r="I122" s="75">
        <v>1978</v>
      </c>
      <c r="L122" s="10"/>
      <c r="S122" s="75"/>
    </row>
    <row r="123" spans="2:19">
      <c r="B123" s="73" t="s">
        <v>214</v>
      </c>
      <c r="D123" s="73"/>
      <c r="E123" s="73"/>
      <c r="F123" s="73"/>
      <c r="G123" s="73" t="s">
        <v>101</v>
      </c>
      <c r="H123" s="77">
        <v>1866</v>
      </c>
      <c r="I123" s="75">
        <v>2055</v>
      </c>
      <c r="L123" s="10"/>
      <c r="S123" s="75"/>
    </row>
    <row r="124" spans="2:19">
      <c r="B124" s="73" t="s">
        <v>215</v>
      </c>
      <c r="D124" s="73"/>
      <c r="E124" s="73"/>
      <c r="F124" s="73"/>
      <c r="G124" s="73" t="s">
        <v>101</v>
      </c>
      <c r="H124" s="77">
        <v>1384</v>
      </c>
      <c r="I124" s="75">
        <v>1419</v>
      </c>
      <c r="L124" s="10"/>
      <c r="S124" s="75"/>
    </row>
    <row r="125" spans="2:19">
      <c r="B125" s="73" t="s">
        <v>216</v>
      </c>
      <c r="D125" s="73"/>
      <c r="E125" s="73"/>
      <c r="F125" s="73"/>
      <c r="G125" s="73" t="s">
        <v>101</v>
      </c>
      <c r="H125" s="77">
        <v>1839</v>
      </c>
      <c r="I125" s="75">
        <v>1829</v>
      </c>
      <c r="L125" s="10"/>
      <c r="S125" s="75"/>
    </row>
    <row r="126" spans="2:19">
      <c r="B126" s="73" t="s">
        <v>217</v>
      </c>
      <c r="D126" s="73"/>
      <c r="E126" s="73"/>
      <c r="F126" s="73"/>
      <c r="G126" s="73" t="s">
        <v>101</v>
      </c>
      <c r="H126" s="77">
        <v>2487</v>
      </c>
      <c r="I126" s="75">
        <v>2686</v>
      </c>
      <c r="L126" s="10"/>
      <c r="S126" s="75"/>
    </row>
    <row r="127" spans="2:19">
      <c r="B127" s="73" t="s">
        <v>218</v>
      </c>
      <c r="D127" s="73"/>
      <c r="E127" s="73"/>
      <c r="F127" s="73"/>
      <c r="G127" s="73" t="s">
        <v>101</v>
      </c>
      <c r="H127" s="77">
        <v>2019</v>
      </c>
      <c r="I127" s="75">
        <v>2083</v>
      </c>
      <c r="L127" s="10"/>
      <c r="S127" s="75"/>
    </row>
    <row r="128" spans="2:19">
      <c r="B128" s="73" t="s">
        <v>219</v>
      </c>
      <c r="D128" s="73"/>
      <c r="E128" s="73"/>
      <c r="F128" s="73"/>
      <c r="G128" s="73" t="s">
        <v>101</v>
      </c>
      <c r="H128" s="77">
        <v>2746</v>
      </c>
      <c r="I128" s="75">
        <v>2693</v>
      </c>
      <c r="L128" s="10"/>
      <c r="S128" s="75"/>
    </row>
    <row r="129" spans="2:19">
      <c r="B129" s="73" t="s">
        <v>220</v>
      </c>
      <c r="D129" s="73"/>
      <c r="E129" s="73"/>
      <c r="F129" s="73"/>
      <c r="G129" s="73" t="s">
        <v>101</v>
      </c>
      <c r="H129" s="77">
        <v>2566</v>
      </c>
      <c r="I129" s="75">
        <v>2779</v>
      </c>
      <c r="L129" s="10"/>
      <c r="S129" s="75"/>
    </row>
    <row r="130" spans="2:19">
      <c r="B130" s="73" t="s">
        <v>221</v>
      </c>
      <c r="D130" s="73"/>
      <c r="E130" s="73"/>
      <c r="F130" s="73"/>
      <c r="G130" s="73" t="s">
        <v>101</v>
      </c>
      <c r="H130" s="77">
        <v>858</v>
      </c>
      <c r="I130" s="75">
        <v>922</v>
      </c>
      <c r="L130" s="10"/>
      <c r="S130" s="75"/>
    </row>
    <row r="131" spans="2:19">
      <c r="B131" s="73" t="s">
        <v>222</v>
      </c>
      <c r="D131" s="73"/>
      <c r="E131" s="73"/>
      <c r="F131" s="73"/>
      <c r="G131" s="73" t="s">
        <v>103</v>
      </c>
      <c r="H131" s="77">
        <v>2409</v>
      </c>
      <c r="I131" s="75">
        <v>2496</v>
      </c>
      <c r="L131" s="10"/>
      <c r="S131" s="75"/>
    </row>
    <row r="132" spans="2:19">
      <c r="B132" s="73" t="s">
        <v>223</v>
      </c>
      <c r="D132" s="73"/>
      <c r="E132" s="73"/>
      <c r="F132" s="73"/>
      <c r="G132" s="73" t="s">
        <v>103</v>
      </c>
      <c r="H132" s="77">
        <v>1660</v>
      </c>
      <c r="I132" s="75">
        <v>1720</v>
      </c>
      <c r="L132" s="10"/>
      <c r="S132" s="75"/>
    </row>
    <row r="133" spans="2:19">
      <c r="B133" s="73" t="s">
        <v>224</v>
      </c>
      <c r="D133" s="73"/>
      <c r="E133" s="73"/>
      <c r="F133" s="73"/>
      <c r="G133" s="73" t="s">
        <v>103</v>
      </c>
      <c r="H133" s="77">
        <v>1447</v>
      </c>
      <c r="I133" s="75">
        <v>1498</v>
      </c>
      <c r="L133" s="10"/>
      <c r="S133" s="75"/>
    </row>
    <row r="134" spans="2:19">
      <c r="B134" s="73" t="s">
        <v>225</v>
      </c>
      <c r="D134" s="73"/>
      <c r="E134" s="73"/>
      <c r="F134" s="73"/>
      <c r="G134" s="73" t="s">
        <v>103</v>
      </c>
      <c r="H134" s="77">
        <v>2407</v>
      </c>
      <c r="I134" s="75">
        <v>2902</v>
      </c>
      <c r="L134" s="10"/>
      <c r="S134" s="75"/>
    </row>
    <row r="135" spans="2:19">
      <c r="B135" s="73" t="s">
        <v>226</v>
      </c>
      <c r="D135" s="73"/>
      <c r="E135" s="73"/>
      <c r="F135" s="73"/>
      <c r="G135" s="73" t="s">
        <v>103</v>
      </c>
      <c r="H135" s="77">
        <v>2412</v>
      </c>
      <c r="I135" s="75">
        <v>2147</v>
      </c>
      <c r="L135" s="10"/>
      <c r="S135" s="75"/>
    </row>
    <row r="136" spans="2:19">
      <c r="B136" s="73" t="s">
        <v>227</v>
      </c>
      <c r="D136" s="73"/>
      <c r="E136" s="73"/>
      <c r="F136" s="73"/>
      <c r="G136" s="73" t="s">
        <v>103</v>
      </c>
      <c r="H136" s="77">
        <v>720</v>
      </c>
      <c r="I136" s="75">
        <v>758</v>
      </c>
      <c r="S136" s="75"/>
    </row>
    <row r="137" spans="2:19">
      <c r="B137" s="73" t="s">
        <v>228</v>
      </c>
      <c r="D137" s="73"/>
      <c r="E137" s="73"/>
      <c r="F137" s="73"/>
      <c r="G137" s="73" t="s">
        <v>103</v>
      </c>
      <c r="H137" s="77">
        <v>1453</v>
      </c>
      <c r="I137" s="75">
        <v>1630</v>
      </c>
      <c r="S137" s="75"/>
    </row>
    <row r="138" spans="2:19">
      <c r="B138" s="73" t="s">
        <v>229</v>
      </c>
      <c r="D138" s="73"/>
      <c r="E138" s="73"/>
      <c r="F138" s="73"/>
      <c r="G138" s="73" t="s">
        <v>103</v>
      </c>
      <c r="H138" s="77">
        <v>1735</v>
      </c>
      <c r="I138" s="75">
        <v>1813</v>
      </c>
      <c r="S138" s="75"/>
    </row>
    <row r="139" spans="2:19">
      <c r="B139" s="73" t="s">
        <v>230</v>
      </c>
      <c r="D139" s="73"/>
      <c r="E139" s="73"/>
      <c r="F139" s="73"/>
      <c r="G139" s="73" t="s">
        <v>105</v>
      </c>
      <c r="H139" s="77">
        <v>2440</v>
      </c>
      <c r="I139" s="75">
        <v>2569</v>
      </c>
      <c r="S139" s="75"/>
    </row>
    <row r="140" spans="2:19">
      <c r="B140" s="74" t="s">
        <v>231</v>
      </c>
      <c r="D140" s="74"/>
      <c r="E140" s="74"/>
      <c r="F140" s="74"/>
      <c r="G140" s="74" t="s">
        <v>105</v>
      </c>
      <c r="H140" s="78">
        <v>1106</v>
      </c>
      <c r="I140" s="75">
        <v>1278</v>
      </c>
      <c r="S140" s="76"/>
    </row>
    <row r="141" spans="2:19">
      <c r="B141" s="74" t="s">
        <v>232</v>
      </c>
      <c r="D141" s="74"/>
      <c r="E141" s="74"/>
      <c r="F141" s="74"/>
      <c r="G141" s="74" t="s">
        <v>105</v>
      </c>
      <c r="H141" s="78">
        <v>1551</v>
      </c>
      <c r="I141" s="75">
        <v>1306</v>
      </c>
      <c r="S141" s="76"/>
    </row>
    <row r="142" spans="2:19">
      <c r="B142" s="73" t="s">
        <v>233</v>
      </c>
      <c r="D142" s="73"/>
      <c r="E142" s="73"/>
      <c r="F142" s="73"/>
      <c r="G142" s="73" t="s">
        <v>105</v>
      </c>
      <c r="H142" s="77">
        <v>2275</v>
      </c>
      <c r="I142" s="75">
        <v>2283</v>
      </c>
      <c r="S142" s="75"/>
    </row>
    <row r="143" spans="2:19">
      <c r="B143" s="73" t="s">
        <v>234</v>
      </c>
      <c r="D143" s="73"/>
      <c r="E143" s="73"/>
      <c r="F143" s="73"/>
      <c r="G143" s="73" t="s">
        <v>105</v>
      </c>
      <c r="H143" s="75">
        <v>1113</v>
      </c>
      <c r="I143" s="75">
        <v>1172</v>
      </c>
      <c r="S143" s="75"/>
    </row>
    <row r="144" spans="2:19">
      <c r="B144" s="73" t="s">
        <v>235</v>
      </c>
      <c r="D144" s="73"/>
      <c r="E144" s="73"/>
      <c r="F144" s="73"/>
      <c r="G144" s="73" t="s">
        <v>105</v>
      </c>
      <c r="H144" s="75">
        <v>1798</v>
      </c>
      <c r="I144" s="75">
        <v>1893</v>
      </c>
      <c r="S144" s="75"/>
    </row>
    <row r="145" spans="2:19">
      <c r="B145" s="73" t="s">
        <v>236</v>
      </c>
      <c r="D145" s="73"/>
      <c r="E145" s="73"/>
      <c r="F145" s="73"/>
      <c r="G145" s="73" t="s">
        <v>105</v>
      </c>
      <c r="H145" s="75">
        <v>1623</v>
      </c>
      <c r="I145" s="75">
        <v>1828</v>
      </c>
      <c r="S145" s="75"/>
    </row>
    <row r="146" spans="2:19">
      <c r="B146" s="73" t="s">
        <v>237</v>
      </c>
      <c r="D146" s="73"/>
      <c r="E146" s="73"/>
      <c r="F146" s="73"/>
      <c r="G146" s="73" t="s">
        <v>105</v>
      </c>
      <c r="H146" s="75">
        <v>1481</v>
      </c>
      <c r="I146" s="75">
        <v>1559</v>
      </c>
      <c r="S146" s="75"/>
    </row>
    <row r="147" spans="2:19">
      <c r="B147" s="73" t="s">
        <v>238</v>
      </c>
      <c r="D147" s="73"/>
      <c r="E147" s="73"/>
      <c r="F147" s="73"/>
      <c r="G147" s="73" t="s">
        <v>107</v>
      </c>
      <c r="H147" s="75">
        <v>567</v>
      </c>
      <c r="I147" s="75">
        <v>600</v>
      </c>
      <c r="S147" s="75"/>
    </row>
    <row r="148" spans="2:19">
      <c r="B148" s="73" t="s">
        <v>239</v>
      </c>
      <c r="D148" s="73"/>
      <c r="E148" s="73"/>
      <c r="F148" s="73"/>
      <c r="G148" s="73" t="s">
        <v>107</v>
      </c>
      <c r="H148" s="75">
        <v>2535</v>
      </c>
      <c r="I148" s="75">
        <v>2633</v>
      </c>
      <c r="S148" s="75"/>
    </row>
    <row r="149" spans="2:19">
      <c r="B149" s="73" t="s">
        <v>240</v>
      </c>
      <c r="D149" s="73"/>
      <c r="E149" s="73"/>
      <c r="F149" s="73"/>
      <c r="G149" s="73" t="s">
        <v>107</v>
      </c>
      <c r="H149" s="75">
        <v>1277</v>
      </c>
      <c r="I149" s="75">
        <v>1350</v>
      </c>
      <c r="S149" s="75"/>
    </row>
    <row r="150" spans="2:19">
      <c r="B150" s="73" t="s">
        <v>241</v>
      </c>
      <c r="D150" s="73"/>
      <c r="E150" s="73"/>
      <c r="F150" s="73"/>
      <c r="G150" s="73" t="s">
        <v>107</v>
      </c>
      <c r="H150" s="75">
        <v>1075</v>
      </c>
      <c r="I150" s="75">
        <v>1119</v>
      </c>
      <c r="S150" s="75"/>
    </row>
    <row r="151" spans="2:19">
      <c r="B151" s="73" t="s">
        <v>242</v>
      </c>
      <c r="D151" s="73"/>
      <c r="E151" s="73"/>
      <c r="F151" s="73"/>
      <c r="G151" s="73" t="s">
        <v>107</v>
      </c>
      <c r="H151" s="75">
        <v>1870</v>
      </c>
      <c r="I151" s="75">
        <v>2031</v>
      </c>
      <c r="S151" s="75"/>
    </row>
    <row r="152" spans="2:19">
      <c r="B152" s="73" t="s">
        <v>243</v>
      </c>
      <c r="D152" s="73"/>
      <c r="E152" s="73"/>
      <c r="F152" s="73"/>
      <c r="G152" s="73" t="s">
        <v>107</v>
      </c>
      <c r="H152" s="75">
        <v>1858</v>
      </c>
      <c r="I152" s="75">
        <v>1936</v>
      </c>
      <c r="S152" s="75"/>
    </row>
    <row r="153" spans="2:19">
      <c r="B153" s="73" t="s">
        <v>244</v>
      </c>
      <c r="D153" s="73"/>
      <c r="E153" s="73"/>
      <c r="F153" s="73"/>
      <c r="G153" s="73" t="s">
        <v>107</v>
      </c>
      <c r="H153" s="75">
        <v>2305</v>
      </c>
      <c r="I153" s="75">
        <v>2400</v>
      </c>
      <c r="S153" s="75"/>
    </row>
    <row r="154" spans="2:19">
      <c r="B154" s="73" t="s">
        <v>245</v>
      </c>
      <c r="D154" s="73"/>
      <c r="E154" s="73"/>
      <c r="F154" s="73"/>
      <c r="G154" s="73" t="s">
        <v>107</v>
      </c>
      <c r="H154" s="75">
        <v>1848</v>
      </c>
      <c r="I154" s="75">
        <v>1977</v>
      </c>
      <c r="S154" s="75"/>
    </row>
    <row r="155" spans="2:19">
      <c r="B155" s="73" t="s">
        <v>246</v>
      </c>
      <c r="D155" s="73"/>
      <c r="E155" s="73"/>
      <c r="F155" s="73"/>
      <c r="G155" s="73" t="s">
        <v>109</v>
      </c>
      <c r="H155" s="75">
        <v>1788</v>
      </c>
      <c r="I155" s="75">
        <v>1933</v>
      </c>
      <c r="S155" s="75"/>
    </row>
    <row r="156" spans="2:19">
      <c r="B156" s="73" t="s">
        <v>247</v>
      </c>
      <c r="D156" s="73"/>
      <c r="E156" s="73"/>
      <c r="F156" s="73"/>
      <c r="G156" s="73" t="s">
        <v>109</v>
      </c>
      <c r="H156" s="75">
        <v>1409</v>
      </c>
      <c r="I156" s="75">
        <v>1477</v>
      </c>
      <c r="S156" s="75"/>
    </row>
    <row r="157" spans="2:19">
      <c r="B157" s="73" t="s">
        <v>248</v>
      </c>
      <c r="D157" s="73"/>
      <c r="E157" s="73"/>
      <c r="F157" s="73"/>
      <c r="G157" s="73" t="s">
        <v>109</v>
      </c>
      <c r="H157" s="75">
        <v>2542</v>
      </c>
      <c r="I157" s="75">
        <v>2551</v>
      </c>
      <c r="S157" s="75"/>
    </row>
    <row r="158" spans="2:19">
      <c r="B158" s="73" t="s">
        <v>249</v>
      </c>
      <c r="D158" s="73"/>
      <c r="E158" s="73"/>
      <c r="F158" s="73"/>
      <c r="G158" s="73" t="s">
        <v>109</v>
      </c>
      <c r="H158" s="75">
        <v>1170</v>
      </c>
      <c r="I158" s="75">
        <v>1237</v>
      </c>
      <c r="S158" s="75"/>
    </row>
    <row r="159" spans="2:19">
      <c r="B159" s="73" t="s">
        <v>250</v>
      </c>
      <c r="D159" s="73"/>
      <c r="E159" s="73"/>
      <c r="F159" s="73"/>
      <c r="G159" s="73" t="s">
        <v>109</v>
      </c>
      <c r="H159" s="75">
        <v>2018</v>
      </c>
      <c r="I159" s="75">
        <v>2128</v>
      </c>
      <c r="S159" s="75"/>
    </row>
    <row r="160" spans="2:19">
      <c r="B160" s="73" t="s">
        <v>251</v>
      </c>
      <c r="D160" s="73"/>
      <c r="E160" s="73"/>
      <c r="F160" s="73"/>
      <c r="G160" s="73" t="s">
        <v>109</v>
      </c>
      <c r="H160" s="75">
        <v>2236</v>
      </c>
      <c r="I160" s="75">
        <v>2350</v>
      </c>
      <c r="S160" s="75"/>
    </row>
    <row r="161" spans="2:19">
      <c r="B161" s="73" t="s">
        <v>252</v>
      </c>
      <c r="D161" s="73"/>
      <c r="E161" s="73"/>
      <c r="F161" s="73"/>
      <c r="G161" s="73" t="s">
        <v>109</v>
      </c>
      <c r="H161" s="75">
        <v>2185</v>
      </c>
      <c r="I161" s="75">
        <v>2343</v>
      </c>
      <c r="S161" s="75"/>
    </row>
    <row r="162" spans="2:19">
      <c r="B162" s="73" t="s">
        <v>253</v>
      </c>
      <c r="D162" s="73"/>
      <c r="E162" s="73"/>
      <c r="F162" s="73"/>
      <c r="G162" s="73" t="s">
        <v>111</v>
      </c>
      <c r="H162" s="75">
        <v>637</v>
      </c>
      <c r="I162" s="75">
        <v>720</v>
      </c>
      <c r="S162" s="75"/>
    </row>
    <row r="163" spans="2:19">
      <c r="B163" s="73" t="s">
        <v>254</v>
      </c>
      <c r="D163" s="73"/>
      <c r="E163" s="73"/>
      <c r="F163" s="73"/>
      <c r="G163" s="73" t="s">
        <v>111</v>
      </c>
      <c r="H163" s="75">
        <v>1428</v>
      </c>
      <c r="I163" s="75">
        <v>1476</v>
      </c>
      <c r="S163" s="75"/>
    </row>
    <row r="164" spans="2:19">
      <c r="B164" s="73" t="s">
        <v>255</v>
      </c>
      <c r="D164" s="73"/>
      <c r="E164" s="73"/>
      <c r="F164" s="73"/>
      <c r="G164" s="73" t="s">
        <v>111</v>
      </c>
      <c r="H164" s="75">
        <v>1921</v>
      </c>
      <c r="I164" s="75">
        <v>2007</v>
      </c>
      <c r="S164" s="75"/>
    </row>
    <row r="165" spans="2:19">
      <c r="B165" s="73" t="s">
        <v>256</v>
      </c>
      <c r="D165" s="73"/>
      <c r="E165" s="73"/>
      <c r="F165" s="73"/>
      <c r="G165" s="73" t="s">
        <v>111</v>
      </c>
      <c r="H165" s="75">
        <v>2230</v>
      </c>
      <c r="I165" s="75">
        <v>2286</v>
      </c>
      <c r="S165" s="75"/>
    </row>
    <row r="166" spans="2:19">
      <c r="B166" s="73" t="s">
        <v>257</v>
      </c>
      <c r="D166" s="73"/>
      <c r="E166" s="73"/>
      <c r="F166" s="73"/>
      <c r="G166" s="73" t="s">
        <v>111</v>
      </c>
      <c r="H166" s="75">
        <v>2103</v>
      </c>
      <c r="I166" s="75">
        <v>2187</v>
      </c>
      <c r="S166" s="75"/>
    </row>
    <row r="167" spans="2:19">
      <c r="B167" s="73" t="s">
        <v>258</v>
      </c>
      <c r="D167" s="73"/>
      <c r="E167" s="73"/>
      <c r="F167" s="73"/>
      <c r="G167" s="73" t="s">
        <v>111</v>
      </c>
      <c r="H167" s="75">
        <v>2625</v>
      </c>
      <c r="I167" s="75">
        <v>2804</v>
      </c>
      <c r="S167" s="75"/>
    </row>
    <row r="168" spans="2:19">
      <c r="B168" s="73" t="s">
        <v>259</v>
      </c>
      <c r="D168" s="73"/>
      <c r="E168" s="73"/>
      <c r="F168" s="73"/>
      <c r="G168" s="73" t="s">
        <v>111</v>
      </c>
      <c r="H168" s="75">
        <v>1121</v>
      </c>
      <c r="I168" s="75">
        <v>1181</v>
      </c>
      <c r="S168" s="75"/>
    </row>
    <row r="169" spans="2:19">
      <c r="B169" s="73" t="s">
        <v>260</v>
      </c>
      <c r="D169" s="73"/>
      <c r="E169" s="73"/>
      <c r="F169" s="73"/>
      <c r="G169" s="73" t="s">
        <v>111</v>
      </c>
      <c r="H169" s="75">
        <v>671</v>
      </c>
      <c r="I169" s="75">
        <v>698</v>
      </c>
      <c r="S169" s="75"/>
    </row>
    <row r="170" spans="2:19">
      <c r="B170" s="73" t="s">
        <v>261</v>
      </c>
      <c r="D170" s="73"/>
      <c r="E170" s="73"/>
      <c r="F170" s="73"/>
      <c r="G170" s="73" t="s">
        <v>111</v>
      </c>
      <c r="H170" s="75">
        <v>400</v>
      </c>
      <c r="I170" s="75">
        <v>1322</v>
      </c>
      <c r="S170" s="75"/>
    </row>
    <row r="171" spans="2:19">
      <c r="B171" s="73" t="s">
        <v>262</v>
      </c>
      <c r="D171" s="73"/>
      <c r="E171" s="73"/>
      <c r="F171" s="73"/>
      <c r="G171" s="73" t="s">
        <v>111</v>
      </c>
      <c r="H171" s="75">
        <v>907</v>
      </c>
      <c r="I171" s="75">
        <v>925</v>
      </c>
      <c r="S171" s="75"/>
    </row>
    <row r="172" spans="2:19">
      <c r="B172" s="73" t="s">
        <v>263</v>
      </c>
      <c r="D172" s="73"/>
      <c r="E172" s="73"/>
      <c r="F172" s="73"/>
      <c r="G172" s="73" t="s">
        <v>111</v>
      </c>
      <c r="H172" s="75">
        <v>638</v>
      </c>
      <c r="I172" s="75">
        <v>659</v>
      </c>
      <c r="S172" s="75"/>
    </row>
    <row r="173" spans="2:19">
      <c r="B173" s="73" t="s">
        <v>264</v>
      </c>
      <c r="D173" s="73"/>
      <c r="E173" s="73"/>
      <c r="F173" s="73"/>
      <c r="G173" s="73" t="s">
        <v>113</v>
      </c>
      <c r="H173" s="75">
        <v>2909</v>
      </c>
      <c r="I173" s="75">
        <v>2981</v>
      </c>
      <c r="S173" s="75"/>
    </row>
    <row r="174" spans="2:19">
      <c r="B174" s="73" t="s">
        <v>265</v>
      </c>
      <c r="D174" s="73"/>
      <c r="E174" s="73"/>
      <c r="F174" s="73"/>
      <c r="G174" s="73" t="s">
        <v>113</v>
      </c>
      <c r="H174" s="75">
        <v>1172</v>
      </c>
      <c r="I174" s="75">
        <v>1295</v>
      </c>
      <c r="S174" s="75"/>
    </row>
    <row r="175" spans="2:19">
      <c r="B175" s="73" t="s">
        <v>266</v>
      </c>
      <c r="D175" s="73"/>
      <c r="E175" s="73"/>
      <c r="F175" s="73"/>
      <c r="G175" s="73" t="s">
        <v>113</v>
      </c>
      <c r="H175" s="75">
        <v>2868</v>
      </c>
      <c r="I175" s="75">
        <v>2920</v>
      </c>
      <c r="S175" s="75"/>
    </row>
    <row r="176" spans="2:19">
      <c r="B176" s="73" t="s">
        <v>267</v>
      </c>
      <c r="D176" s="73"/>
      <c r="E176" s="73"/>
      <c r="F176" s="73"/>
      <c r="G176" s="73" t="s">
        <v>113</v>
      </c>
      <c r="H176" s="75">
        <v>2077</v>
      </c>
      <c r="I176" s="75">
        <v>2596</v>
      </c>
      <c r="S176" s="75"/>
    </row>
    <row r="177" spans="2:19">
      <c r="B177" s="73" t="s">
        <v>268</v>
      </c>
      <c r="D177" s="73"/>
      <c r="E177" s="73"/>
      <c r="F177" s="73"/>
      <c r="G177" s="73" t="s">
        <v>113</v>
      </c>
      <c r="H177" s="75">
        <v>1644</v>
      </c>
      <c r="I177" s="75">
        <v>1609</v>
      </c>
      <c r="S177" s="75"/>
    </row>
    <row r="178" spans="2:19">
      <c r="B178" s="73" t="s">
        <v>269</v>
      </c>
      <c r="D178" s="73"/>
      <c r="E178" s="73"/>
      <c r="F178" s="73"/>
      <c r="G178" s="73" t="s">
        <v>113</v>
      </c>
      <c r="H178" s="75">
        <v>2323</v>
      </c>
      <c r="I178" s="75">
        <v>2389</v>
      </c>
      <c r="S178" s="75"/>
    </row>
    <row r="179" spans="2:19">
      <c r="B179" s="73" t="s">
        <v>270</v>
      </c>
      <c r="D179" s="73"/>
      <c r="E179" s="73"/>
      <c r="F179" s="73"/>
      <c r="G179" s="73" t="s">
        <v>113</v>
      </c>
      <c r="H179" s="75">
        <v>2087</v>
      </c>
      <c r="I179" s="75">
        <v>2285</v>
      </c>
      <c r="S179" s="75"/>
    </row>
    <row r="180" spans="2:19">
      <c r="B180" s="73" t="s">
        <v>271</v>
      </c>
      <c r="D180" s="73"/>
      <c r="E180" s="73"/>
      <c r="F180" s="73"/>
      <c r="G180" s="73" t="s">
        <v>116</v>
      </c>
      <c r="H180" s="75">
        <v>2281</v>
      </c>
      <c r="I180" s="75">
        <v>2471</v>
      </c>
      <c r="S180" s="75"/>
    </row>
    <row r="181" spans="2:19">
      <c r="B181" s="73" t="s">
        <v>272</v>
      </c>
      <c r="D181" s="73"/>
      <c r="E181" s="73"/>
      <c r="F181" s="73"/>
      <c r="G181" s="73" t="s">
        <v>116</v>
      </c>
      <c r="H181" s="75">
        <v>1829</v>
      </c>
      <c r="I181" s="75">
        <v>1911</v>
      </c>
      <c r="S181" s="75"/>
    </row>
    <row r="182" spans="2:19">
      <c r="B182" s="73" t="s">
        <v>273</v>
      </c>
      <c r="D182" s="73"/>
      <c r="E182" s="73"/>
      <c r="F182" s="73"/>
      <c r="G182" s="73" t="s">
        <v>116</v>
      </c>
      <c r="H182" s="75">
        <v>2317</v>
      </c>
      <c r="I182" s="75">
        <v>2431</v>
      </c>
      <c r="S182" s="75"/>
    </row>
    <row r="183" spans="2:19">
      <c r="B183" s="73" t="s">
        <v>274</v>
      </c>
      <c r="D183" s="73"/>
      <c r="E183" s="73"/>
      <c r="F183" s="73"/>
      <c r="G183" s="73" t="s">
        <v>116</v>
      </c>
      <c r="H183" s="75">
        <v>2827</v>
      </c>
      <c r="I183" s="75">
        <v>3008</v>
      </c>
      <c r="S183" s="75"/>
    </row>
    <row r="184" spans="2:19">
      <c r="B184" s="73" t="s">
        <v>275</v>
      </c>
      <c r="D184" s="73"/>
      <c r="E184" s="73"/>
      <c r="F184" s="73"/>
      <c r="G184" s="73" t="s">
        <v>116</v>
      </c>
      <c r="H184" s="75">
        <v>2267</v>
      </c>
      <c r="I184" s="75">
        <v>2365</v>
      </c>
      <c r="S184" s="75"/>
    </row>
    <row r="185" spans="2:19">
      <c r="B185" s="73" t="s">
        <v>276</v>
      </c>
      <c r="D185" s="73"/>
      <c r="E185" s="73"/>
      <c r="F185" s="73"/>
      <c r="G185" s="73" t="s">
        <v>116</v>
      </c>
      <c r="H185" s="75">
        <v>1840</v>
      </c>
      <c r="I185" s="75">
        <v>1920</v>
      </c>
      <c r="S185" s="75"/>
    </row>
    <row r="186" spans="2:19">
      <c r="B186" s="73" t="s">
        <v>277</v>
      </c>
      <c r="D186" s="73"/>
      <c r="E186" s="73"/>
      <c r="F186" s="73"/>
      <c r="G186" s="73" t="s">
        <v>118</v>
      </c>
      <c r="H186" s="75">
        <v>2442</v>
      </c>
      <c r="I186" s="75">
        <v>2752</v>
      </c>
      <c r="S186" s="75"/>
    </row>
    <row r="187" spans="2:19">
      <c r="B187" s="73" t="s">
        <v>278</v>
      </c>
      <c r="D187" s="73"/>
      <c r="E187" s="73"/>
      <c r="F187" s="73"/>
      <c r="G187" s="73" t="s">
        <v>118</v>
      </c>
      <c r="H187" s="75">
        <v>1983</v>
      </c>
      <c r="I187" s="75">
        <v>2097</v>
      </c>
      <c r="S187" s="75"/>
    </row>
    <row r="188" spans="2:19">
      <c r="B188" s="73" t="s">
        <v>279</v>
      </c>
      <c r="D188" s="73"/>
      <c r="E188" s="73"/>
      <c r="F188" s="73"/>
      <c r="G188" s="73" t="s">
        <v>118</v>
      </c>
      <c r="H188" s="75">
        <v>2407</v>
      </c>
      <c r="I188" s="75">
        <v>2412</v>
      </c>
      <c r="S188" s="75"/>
    </row>
    <row r="189" spans="2:19">
      <c r="B189" s="73" t="s">
        <v>280</v>
      </c>
      <c r="D189" s="73"/>
      <c r="E189" s="73"/>
      <c r="F189" s="73"/>
      <c r="G189" s="73" t="s">
        <v>118</v>
      </c>
      <c r="H189" s="75">
        <v>1544</v>
      </c>
      <c r="I189" s="75">
        <v>1585</v>
      </c>
      <c r="S189" s="75"/>
    </row>
    <row r="190" spans="2:19">
      <c r="B190" s="73" t="s">
        <v>281</v>
      </c>
      <c r="D190" s="73"/>
      <c r="E190" s="73"/>
      <c r="F190" s="73"/>
      <c r="G190" s="73" t="s">
        <v>118</v>
      </c>
      <c r="H190" s="75">
        <v>1893</v>
      </c>
      <c r="I190" s="75">
        <v>2112</v>
      </c>
      <c r="S190" s="75"/>
    </row>
    <row r="191" spans="2:19">
      <c r="B191" s="73" t="s">
        <v>282</v>
      </c>
      <c r="D191" s="73"/>
      <c r="E191" s="73"/>
      <c r="F191" s="73"/>
      <c r="G191" s="73" t="s">
        <v>118</v>
      </c>
      <c r="H191" s="75">
        <v>2465</v>
      </c>
      <c r="I191" s="75">
        <v>2663</v>
      </c>
      <c r="S191" s="75"/>
    </row>
    <row r="192" spans="2:19">
      <c r="B192" s="73" t="s">
        <v>283</v>
      </c>
      <c r="D192" s="73"/>
      <c r="E192" s="73"/>
      <c r="F192" s="73"/>
      <c r="G192" s="73" t="s">
        <v>118</v>
      </c>
      <c r="H192" s="75">
        <v>2397</v>
      </c>
      <c r="I192" s="75">
        <v>2385</v>
      </c>
      <c r="S192" s="75"/>
    </row>
    <row r="193" spans="2:19">
      <c r="B193" s="73" t="s">
        <v>284</v>
      </c>
      <c r="D193" s="73"/>
      <c r="E193" s="73"/>
      <c r="F193" s="73"/>
      <c r="G193" s="73" t="s">
        <v>121</v>
      </c>
      <c r="H193" s="75">
        <v>2226</v>
      </c>
      <c r="I193" s="75">
        <v>2344</v>
      </c>
      <c r="S193" s="75"/>
    </row>
    <row r="194" spans="2:19">
      <c r="B194" s="73" t="s">
        <v>285</v>
      </c>
      <c r="D194" s="73"/>
      <c r="E194" s="73"/>
      <c r="F194" s="73"/>
      <c r="G194" s="73" t="s">
        <v>121</v>
      </c>
      <c r="H194" s="75">
        <v>1853</v>
      </c>
      <c r="I194" s="75">
        <v>1964</v>
      </c>
      <c r="S194" s="75"/>
    </row>
    <row r="195" spans="2:19">
      <c r="B195" s="73" t="s">
        <v>286</v>
      </c>
      <c r="D195" s="73"/>
      <c r="E195" s="73"/>
      <c r="F195" s="73"/>
      <c r="G195" s="73" t="s">
        <v>121</v>
      </c>
      <c r="H195" s="75">
        <v>2087</v>
      </c>
      <c r="I195" s="75">
        <v>2211</v>
      </c>
      <c r="S195" s="75"/>
    </row>
    <row r="196" spans="2:19">
      <c r="B196" s="73" t="s">
        <v>287</v>
      </c>
      <c r="D196" s="73"/>
      <c r="E196" s="73"/>
      <c r="F196" s="73"/>
      <c r="G196" s="73" t="s">
        <v>121</v>
      </c>
      <c r="H196" s="75">
        <v>402</v>
      </c>
      <c r="I196" s="75">
        <v>431</v>
      </c>
      <c r="S196" s="75"/>
    </row>
    <row r="197" spans="2:19">
      <c r="B197" s="73" t="s">
        <v>288</v>
      </c>
      <c r="D197" s="73"/>
      <c r="E197" s="73"/>
      <c r="F197" s="73"/>
      <c r="G197" s="73" t="s">
        <v>121</v>
      </c>
      <c r="H197" s="75">
        <v>1156</v>
      </c>
      <c r="I197" s="75">
        <v>1217</v>
      </c>
      <c r="S197" s="75"/>
    </row>
    <row r="198" spans="2:19">
      <c r="B198" s="73" t="s">
        <v>289</v>
      </c>
      <c r="D198" s="73"/>
      <c r="E198" s="73"/>
      <c r="F198" s="73"/>
      <c r="G198" s="73" t="s">
        <v>121</v>
      </c>
      <c r="H198" s="75">
        <v>2093</v>
      </c>
      <c r="I198" s="75">
        <v>2134</v>
      </c>
      <c r="S198" s="75"/>
    </row>
    <row r="199" spans="2:19">
      <c r="B199" s="73" t="s">
        <v>290</v>
      </c>
      <c r="D199" s="73"/>
      <c r="E199" s="73"/>
      <c r="F199" s="73"/>
      <c r="G199" s="73" t="s">
        <v>121</v>
      </c>
      <c r="H199" s="75">
        <v>2420</v>
      </c>
      <c r="I199" s="75">
        <v>2659</v>
      </c>
      <c r="S199" s="75"/>
    </row>
    <row r="200" spans="2:19">
      <c r="B200" s="73" t="s">
        <v>291</v>
      </c>
      <c r="D200" s="73"/>
      <c r="E200" s="73"/>
      <c r="F200" s="73"/>
      <c r="G200" s="73" t="s">
        <v>121</v>
      </c>
      <c r="H200" s="75">
        <v>1384</v>
      </c>
      <c r="I200" s="75">
        <v>1462</v>
      </c>
      <c r="S200" s="75"/>
    </row>
    <row r="201" spans="2:19">
      <c r="B201" s="73" t="s">
        <v>292</v>
      </c>
      <c r="D201" s="73"/>
      <c r="E201" s="73"/>
      <c r="F201" s="73"/>
      <c r="G201" s="73" t="s">
        <v>123</v>
      </c>
      <c r="H201" s="75">
        <v>2757</v>
      </c>
      <c r="I201" s="75">
        <v>2898</v>
      </c>
      <c r="S201" s="75"/>
    </row>
    <row r="202" spans="2:19">
      <c r="B202" s="73" t="s">
        <v>293</v>
      </c>
      <c r="D202" s="73"/>
      <c r="E202" s="73"/>
      <c r="F202" s="73"/>
      <c r="G202" s="73" t="s">
        <v>123</v>
      </c>
      <c r="H202" s="75">
        <v>2161</v>
      </c>
      <c r="I202" s="75">
        <v>1973</v>
      </c>
      <c r="S202" s="75"/>
    </row>
    <row r="203" spans="2:19">
      <c r="B203" s="73" t="s">
        <v>294</v>
      </c>
      <c r="D203" s="73"/>
      <c r="E203" s="73"/>
      <c r="F203" s="73"/>
      <c r="G203" s="73" t="s">
        <v>123</v>
      </c>
      <c r="H203" s="75">
        <v>2472</v>
      </c>
      <c r="I203" s="75">
        <v>2928</v>
      </c>
      <c r="S203" s="75"/>
    </row>
    <row r="204" spans="2:19">
      <c r="B204" s="73" t="s">
        <v>295</v>
      </c>
      <c r="D204" s="73"/>
      <c r="E204" s="73"/>
      <c r="F204" s="73"/>
      <c r="G204" s="73" t="s">
        <v>123</v>
      </c>
      <c r="H204" s="75">
        <v>2174</v>
      </c>
      <c r="I204" s="75">
        <v>2294</v>
      </c>
      <c r="S204" s="75"/>
    </row>
    <row r="205" spans="2:19">
      <c r="B205" s="73" t="s">
        <v>296</v>
      </c>
      <c r="D205" s="73"/>
      <c r="E205" s="73"/>
      <c r="F205" s="73"/>
      <c r="G205" s="73" t="s">
        <v>123</v>
      </c>
      <c r="H205" s="75">
        <v>1399</v>
      </c>
      <c r="I205" s="75">
        <v>1478</v>
      </c>
      <c r="S205" s="75"/>
    </row>
    <row r="206" spans="2:19">
      <c r="B206" s="73" t="s">
        <v>297</v>
      </c>
      <c r="D206" s="73"/>
      <c r="E206" s="73"/>
      <c r="F206" s="73"/>
      <c r="G206" s="73" t="s">
        <v>123</v>
      </c>
      <c r="H206" s="75">
        <v>844</v>
      </c>
      <c r="I206" s="75">
        <v>862</v>
      </c>
      <c r="S206" s="75"/>
    </row>
    <row r="207" spans="2:19">
      <c r="B207" s="73" t="s">
        <v>298</v>
      </c>
      <c r="D207" s="73"/>
      <c r="E207" s="73"/>
      <c r="F207" s="73"/>
      <c r="G207" s="73" t="s">
        <v>123</v>
      </c>
      <c r="H207" s="75">
        <v>1705</v>
      </c>
      <c r="I207" s="75">
        <v>1789</v>
      </c>
      <c r="S207" s="75"/>
    </row>
    <row r="208" spans="2:19">
      <c r="B208" s="73" t="s">
        <v>299</v>
      </c>
      <c r="D208" s="73"/>
      <c r="E208" s="73"/>
      <c r="F208" s="73"/>
      <c r="G208" s="73" t="s">
        <v>125</v>
      </c>
      <c r="H208" s="75">
        <v>1458</v>
      </c>
      <c r="I208" s="75">
        <v>1556</v>
      </c>
      <c r="S208" s="75"/>
    </row>
    <row r="209" spans="2:19">
      <c r="B209" s="73" t="s">
        <v>300</v>
      </c>
      <c r="D209" s="73"/>
      <c r="E209" s="73"/>
      <c r="F209" s="73"/>
      <c r="G209" s="73" t="s">
        <v>125</v>
      </c>
      <c r="H209" s="75">
        <v>1860</v>
      </c>
      <c r="I209" s="75">
        <v>1937</v>
      </c>
      <c r="S209" s="75"/>
    </row>
    <row r="210" spans="2:19">
      <c r="B210" s="73" t="s">
        <v>301</v>
      </c>
      <c r="D210" s="73"/>
      <c r="E210" s="73"/>
      <c r="F210" s="73"/>
      <c r="G210" s="73" t="s">
        <v>125</v>
      </c>
      <c r="H210" s="75">
        <v>2118</v>
      </c>
      <c r="I210" s="75">
        <v>2135</v>
      </c>
      <c r="S210" s="75"/>
    </row>
    <row r="211" spans="2:19">
      <c r="B211" s="73" t="s">
        <v>302</v>
      </c>
      <c r="D211" s="73"/>
      <c r="E211" s="73"/>
      <c r="F211" s="73"/>
      <c r="G211" s="73" t="s">
        <v>125</v>
      </c>
      <c r="H211" s="75">
        <v>2143</v>
      </c>
      <c r="I211" s="75">
        <v>2216</v>
      </c>
      <c r="S211" s="75"/>
    </row>
    <row r="212" spans="2:19">
      <c r="B212" s="73" t="s">
        <v>303</v>
      </c>
      <c r="D212" s="73"/>
      <c r="E212" s="73"/>
      <c r="F212" s="73"/>
      <c r="G212" s="73" t="s">
        <v>125</v>
      </c>
      <c r="H212" s="75">
        <v>1514</v>
      </c>
      <c r="I212" s="75">
        <v>1448</v>
      </c>
      <c r="S212" s="75"/>
    </row>
    <row r="213" spans="2:19">
      <c r="B213" s="73" t="s">
        <v>304</v>
      </c>
      <c r="D213" s="73"/>
      <c r="E213" s="73"/>
      <c r="F213" s="73"/>
      <c r="G213" s="73" t="s">
        <v>125</v>
      </c>
      <c r="H213" s="75">
        <v>2817</v>
      </c>
      <c r="I213" s="75">
        <v>3003</v>
      </c>
      <c r="S213" s="75"/>
    </row>
    <row r="214" spans="2:19">
      <c r="B214" s="73" t="s">
        <v>305</v>
      </c>
      <c r="D214" s="73"/>
      <c r="E214" s="73"/>
      <c r="F214" s="73"/>
      <c r="G214" s="73" t="s">
        <v>125</v>
      </c>
      <c r="H214" s="75">
        <v>1405</v>
      </c>
      <c r="I214" s="75">
        <v>1495</v>
      </c>
      <c r="S214" s="75"/>
    </row>
    <row r="215" spans="2:19">
      <c r="B215" s="73" t="s">
        <v>306</v>
      </c>
      <c r="D215" s="73"/>
      <c r="E215" s="73"/>
      <c r="F215" s="73"/>
      <c r="G215" s="73" t="s">
        <v>125</v>
      </c>
      <c r="H215" s="75">
        <v>729</v>
      </c>
      <c r="I215" s="75">
        <v>775</v>
      </c>
      <c r="S215" s="75"/>
    </row>
    <row r="216" spans="2:19">
      <c r="B216" s="73" t="s">
        <v>307</v>
      </c>
      <c r="D216" s="73" t="s">
        <v>308</v>
      </c>
      <c r="E216" s="73" t="s">
        <v>309</v>
      </c>
      <c r="F216" s="73"/>
      <c r="G216" s="73" t="s">
        <v>127</v>
      </c>
      <c r="H216" s="75">
        <v>334</v>
      </c>
      <c r="I216" s="75">
        <v>354</v>
      </c>
      <c r="S216" s="75"/>
    </row>
    <row r="217" spans="2:19">
      <c r="B217" s="73" t="s">
        <v>310</v>
      </c>
      <c r="D217" s="73" t="s">
        <v>308</v>
      </c>
      <c r="E217" s="73" t="s">
        <v>311</v>
      </c>
      <c r="F217" s="73"/>
      <c r="G217" s="73" t="s">
        <v>127</v>
      </c>
      <c r="H217" s="75">
        <v>360</v>
      </c>
      <c r="I217" s="75">
        <v>358</v>
      </c>
      <c r="S217" s="75"/>
    </row>
    <row r="218" spans="2:19">
      <c r="B218" s="73" t="s">
        <v>312</v>
      </c>
      <c r="D218" s="73"/>
      <c r="E218" s="73"/>
      <c r="F218" s="73"/>
      <c r="G218" s="73" t="s">
        <v>127</v>
      </c>
      <c r="H218" s="75">
        <v>1060</v>
      </c>
      <c r="I218" s="75">
        <v>1120</v>
      </c>
      <c r="S218" s="75"/>
    </row>
    <row r="219" spans="2:19">
      <c r="B219" s="73" t="s">
        <v>313</v>
      </c>
      <c r="D219" s="73" t="s">
        <v>308</v>
      </c>
      <c r="E219" s="73" t="s">
        <v>314</v>
      </c>
      <c r="F219" s="73"/>
      <c r="G219" s="73" t="s">
        <v>127</v>
      </c>
      <c r="H219" s="75">
        <v>1611</v>
      </c>
      <c r="I219" s="75">
        <v>1683</v>
      </c>
      <c r="S219" s="75"/>
    </row>
    <row r="220" spans="2:19">
      <c r="B220" s="73" t="s">
        <v>315</v>
      </c>
      <c r="D220" s="73"/>
      <c r="E220" s="73"/>
      <c r="F220" s="73"/>
      <c r="G220" s="73" t="s">
        <v>127</v>
      </c>
      <c r="H220" s="75">
        <v>2366</v>
      </c>
      <c r="I220" s="75">
        <v>2459</v>
      </c>
      <c r="S220" s="75"/>
    </row>
    <row r="221" spans="2:19">
      <c r="B221" s="73" t="s">
        <v>316</v>
      </c>
      <c r="D221" s="73" t="s">
        <v>308</v>
      </c>
      <c r="E221" s="73" t="s">
        <v>127</v>
      </c>
      <c r="F221" s="73"/>
      <c r="G221" s="73" t="s">
        <v>127</v>
      </c>
      <c r="H221" s="75">
        <v>2400</v>
      </c>
      <c r="I221" s="75">
        <v>2976</v>
      </c>
      <c r="S221" s="75"/>
    </row>
    <row r="222" spans="2:19">
      <c r="B222" s="73" t="s">
        <v>317</v>
      </c>
      <c r="D222" s="73" t="s">
        <v>308</v>
      </c>
      <c r="E222" s="73" t="s">
        <v>127</v>
      </c>
      <c r="F222" s="73"/>
      <c r="G222" s="73" t="s">
        <v>127</v>
      </c>
      <c r="H222" s="75">
        <v>993</v>
      </c>
      <c r="I222" s="75">
        <v>1186</v>
      </c>
      <c r="S222" s="75"/>
    </row>
    <row r="223" spans="2:19">
      <c r="B223" s="73" t="s">
        <v>318</v>
      </c>
      <c r="D223" s="73"/>
      <c r="E223" s="73"/>
      <c r="F223" s="73"/>
      <c r="G223" s="73" t="s">
        <v>127</v>
      </c>
      <c r="H223" s="75">
        <v>1479</v>
      </c>
      <c r="I223" s="75">
        <v>1538</v>
      </c>
      <c r="S223" s="75"/>
    </row>
    <row r="224" spans="2:19">
      <c r="B224" s="73" t="s">
        <v>319</v>
      </c>
      <c r="D224" s="73" t="s">
        <v>308</v>
      </c>
      <c r="E224" s="73" t="s">
        <v>309</v>
      </c>
      <c r="F224" s="73"/>
      <c r="G224" s="73" t="s">
        <v>127</v>
      </c>
      <c r="H224" s="75">
        <v>1846</v>
      </c>
      <c r="I224" s="75">
        <v>1920</v>
      </c>
      <c r="S224" s="75"/>
    </row>
    <row r="225" spans="2:19">
      <c r="B225" s="73" t="s">
        <v>320</v>
      </c>
      <c r="D225" s="73" t="s">
        <v>308</v>
      </c>
      <c r="E225" s="73" t="s">
        <v>309</v>
      </c>
      <c r="F225" s="73"/>
      <c r="G225" s="73" t="s">
        <v>127</v>
      </c>
      <c r="H225" s="75">
        <v>1018</v>
      </c>
      <c r="I225" s="75">
        <v>1127</v>
      </c>
      <c r="S225" s="75"/>
    </row>
    <row r="226" spans="2:19">
      <c r="B226" s="73" t="s">
        <v>321</v>
      </c>
      <c r="D226" s="73" t="s">
        <v>308</v>
      </c>
      <c r="E226" s="73" t="s">
        <v>127</v>
      </c>
      <c r="F226" s="73"/>
      <c r="G226" s="73" t="s">
        <v>127</v>
      </c>
      <c r="H226" s="75">
        <v>857</v>
      </c>
      <c r="I226" s="75">
        <v>896</v>
      </c>
      <c r="S226" s="75"/>
    </row>
    <row r="227" spans="2:19">
      <c r="B227" s="73" t="s">
        <v>322</v>
      </c>
      <c r="D227" s="73" t="s">
        <v>323</v>
      </c>
      <c r="E227" s="73" t="s">
        <v>324</v>
      </c>
      <c r="F227" s="73"/>
      <c r="G227" s="73" t="s">
        <v>129</v>
      </c>
      <c r="H227" s="75">
        <v>267</v>
      </c>
      <c r="I227" s="75">
        <v>335</v>
      </c>
      <c r="S227" s="75"/>
    </row>
    <row r="228" spans="2:19">
      <c r="B228" s="73" t="s">
        <v>325</v>
      </c>
      <c r="D228" s="73" t="s">
        <v>323</v>
      </c>
      <c r="E228" s="73" t="s">
        <v>326</v>
      </c>
      <c r="F228" s="73"/>
      <c r="G228" s="73" t="s">
        <v>129</v>
      </c>
      <c r="H228" s="75">
        <v>1785</v>
      </c>
      <c r="I228" s="75">
        <v>1915</v>
      </c>
      <c r="S228" s="75"/>
    </row>
    <row r="229" spans="2:19">
      <c r="B229" s="73" t="s">
        <v>327</v>
      </c>
      <c r="D229" s="73" t="s">
        <v>323</v>
      </c>
      <c r="E229" s="73" t="s">
        <v>328</v>
      </c>
      <c r="F229" s="73"/>
      <c r="G229" s="73" t="s">
        <v>129</v>
      </c>
      <c r="H229" s="75">
        <v>1275</v>
      </c>
      <c r="I229" s="75">
        <v>1294</v>
      </c>
      <c r="S229" s="75"/>
    </row>
    <row r="230" spans="2:19">
      <c r="B230" s="73" t="s">
        <v>329</v>
      </c>
      <c r="D230" s="73" t="s">
        <v>308</v>
      </c>
      <c r="E230" s="73" t="s">
        <v>330</v>
      </c>
      <c r="F230" s="73"/>
      <c r="G230" s="73" t="s">
        <v>129</v>
      </c>
      <c r="H230" s="75">
        <v>106</v>
      </c>
      <c r="I230" s="75">
        <v>111</v>
      </c>
      <c r="S230" s="75"/>
    </row>
    <row r="231" spans="2:19">
      <c r="B231" s="73" t="s">
        <v>331</v>
      </c>
      <c r="D231" s="73" t="s">
        <v>308</v>
      </c>
      <c r="E231" s="73" t="s">
        <v>332</v>
      </c>
      <c r="F231" s="73"/>
      <c r="G231" s="73" t="s">
        <v>129</v>
      </c>
      <c r="H231" s="75">
        <v>1135</v>
      </c>
      <c r="I231" s="75">
        <v>1194</v>
      </c>
      <c r="S231" s="75"/>
    </row>
    <row r="232" spans="2:19">
      <c r="B232" s="73" t="s">
        <v>333</v>
      </c>
      <c r="D232" s="73" t="s">
        <v>308</v>
      </c>
      <c r="E232" s="73" t="s">
        <v>332</v>
      </c>
      <c r="F232" s="73"/>
      <c r="G232" s="73" t="s">
        <v>129</v>
      </c>
      <c r="H232" s="75">
        <v>1716</v>
      </c>
      <c r="I232" s="75">
        <v>1833</v>
      </c>
      <c r="S232" s="75"/>
    </row>
    <row r="233" spans="2:19">
      <c r="B233" s="73" t="s">
        <v>334</v>
      </c>
      <c r="D233" s="73" t="s">
        <v>323</v>
      </c>
      <c r="E233" s="73" t="s">
        <v>326</v>
      </c>
      <c r="F233" s="73"/>
      <c r="G233" s="73" t="s">
        <v>129</v>
      </c>
      <c r="H233" s="75">
        <v>1124</v>
      </c>
      <c r="I233" s="75">
        <v>1417</v>
      </c>
      <c r="S233" s="75"/>
    </row>
    <row r="234" spans="2:19">
      <c r="B234" s="73" t="s">
        <v>335</v>
      </c>
      <c r="D234" s="73" t="s">
        <v>323</v>
      </c>
      <c r="E234" s="73" t="s">
        <v>324</v>
      </c>
      <c r="F234" s="73"/>
      <c r="G234" s="73" t="s">
        <v>129</v>
      </c>
      <c r="H234" s="75">
        <v>2322</v>
      </c>
      <c r="I234" s="75">
        <v>2406</v>
      </c>
      <c r="S234" s="75"/>
    </row>
    <row r="235" spans="2:19">
      <c r="B235" s="73" t="s">
        <v>336</v>
      </c>
      <c r="D235" s="73" t="s">
        <v>323</v>
      </c>
      <c r="E235" s="73" t="s">
        <v>328</v>
      </c>
      <c r="F235" s="73"/>
      <c r="G235" s="73" t="s">
        <v>129</v>
      </c>
      <c r="H235" s="75">
        <v>989</v>
      </c>
      <c r="I235" s="75">
        <v>1046</v>
      </c>
      <c r="S235" s="75"/>
    </row>
    <row r="236" spans="2:19">
      <c r="B236" s="73" t="s">
        <v>337</v>
      </c>
      <c r="D236" s="73" t="s">
        <v>323</v>
      </c>
      <c r="E236" s="73" t="s">
        <v>338</v>
      </c>
      <c r="F236" s="73"/>
      <c r="G236" s="73" t="s">
        <v>129</v>
      </c>
      <c r="H236" s="75">
        <v>1020</v>
      </c>
      <c r="I236" s="75">
        <v>1074</v>
      </c>
      <c r="S236" s="75"/>
    </row>
    <row r="237" spans="2:19">
      <c r="B237" s="73" t="s">
        <v>339</v>
      </c>
      <c r="D237" s="73" t="s">
        <v>323</v>
      </c>
      <c r="E237" s="73" t="s">
        <v>338</v>
      </c>
      <c r="F237" s="73"/>
      <c r="G237" s="73" t="s">
        <v>129</v>
      </c>
      <c r="H237" s="75">
        <v>1597</v>
      </c>
      <c r="I237" s="75">
        <v>1730</v>
      </c>
      <c r="S237" s="75"/>
    </row>
    <row r="238" spans="2:19">
      <c r="B238" s="73" t="s">
        <v>340</v>
      </c>
      <c r="D238" s="73" t="s">
        <v>308</v>
      </c>
      <c r="E238" s="73" t="s">
        <v>330</v>
      </c>
      <c r="F238" s="73"/>
      <c r="G238" s="73" t="s">
        <v>129</v>
      </c>
      <c r="H238" s="75">
        <v>1566</v>
      </c>
      <c r="I238" s="75">
        <v>1419</v>
      </c>
      <c r="S238" s="75"/>
    </row>
    <row r="239" spans="2:19">
      <c r="B239" s="73" t="s">
        <v>341</v>
      </c>
      <c r="C239" s="73"/>
      <c r="D239" s="73"/>
      <c r="E239" s="73"/>
      <c r="F239" s="73"/>
      <c r="G239" s="73" t="s">
        <v>131</v>
      </c>
      <c r="H239" s="75">
        <v>2431</v>
      </c>
      <c r="I239" s="75">
        <v>2575</v>
      </c>
      <c r="S239" s="75"/>
    </row>
    <row r="240" spans="2:19">
      <c r="B240" s="73" t="s">
        <v>342</v>
      </c>
      <c r="C240" s="73"/>
      <c r="D240" s="73"/>
      <c r="E240" s="73"/>
      <c r="F240" s="73"/>
      <c r="G240" s="73" t="s">
        <v>131</v>
      </c>
      <c r="H240" s="75">
        <v>1127</v>
      </c>
      <c r="I240" s="75">
        <v>1185</v>
      </c>
      <c r="S240" s="75"/>
    </row>
    <row r="241" spans="2:19">
      <c r="B241" s="73" t="s">
        <v>343</v>
      </c>
      <c r="C241" s="73"/>
      <c r="D241" s="73"/>
      <c r="E241" s="73"/>
      <c r="F241" s="73"/>
      <c r="G241" s="73" t="s">
        <v>131</v>
      </c>
      <c r="H241" s="75">
        <v>784</v>
      </c>
      <c r="I241" s="75">
        <v>930</v>
      </c>
      <c r="S241" s="75"/>
    </row>
    <row r="242" spans="2:19">
      <c r="B242" s="73" t="s">
        <v>344</v>
      </c>
      <c r="C242" s="73"/>
      <c r="D242" s="73"/>
      <c r="E242" s="73"/>
      <c r="F242" s="73"/>
      <c r="G242" s="73" t="s">
        <v>131</v>
      </c>
      <c r="H242" s="75">
        <v>1172</v>
      </c>
      <c r="I242" s="75">
        <v>1264</v>
      </c>
      <c r="S242" s="75"/>
    </row>
    <row r="243" spans="2:19">
      <c r="B243" s="73" t="s">
        <v>345</v>
      </c>
      <c r="C243" s="73"/>
      <c r="D243" s="73"/>
      <c r="E243" s="73"/>
      <c r="F243" s="73"/>
      <c r="G243" s="73" t="s">
        <v>131</v>
      </c>
      <c r="H243" s="75">
        <v>976</v>
      </c>
      <c r="I243" s="75">
        <v>1019</v>
      </c>
      <c r="S243" s="75"/>
    </row>
    <row r="244" spans="2:19">
      <c r="B244" s="73" t="s">
        <v>346</v>
      </c>
      <c r="C244" s="73"/>
      <c r="D244" s="73"/>
      <c r="E244" s="73"/>
      <c r="F244" s="73"/>
      <c r="G244" s="73" t="s">
        <v>131</v>
      </c>
      <c r="H244" s="75">
        <v>1020</v>
      </c>
      <c r="I244" s="75">
        <v>1061</v>
      </c>
      <c r="S244" s="75"/>
    </row>
    <row r="245" spans="2:19">
      <c r="B245" s="73" t="s">
        <v>347</v>
      </c>
      <c r="C245" s="73"/>
      <c r="D245" s="73"/>
      <c r="E245" s="73"/>
      <c r="F245" s="73"/>
      <c r="G245" s="73" t="s">
        <v>131</v>
      </c>
      <c r="H245" s="75">
        <v>2181</v>
      </c>
      <c r="I245" s="75">
        <v>2179</v>
      </c>
      <c r="S245" s="75"/>
    </row>
    <row r="246" spans="2:19">
      <c r="B246" s="73" t="s">
        <v>348</v>
      </c>
      <c r="C246" s="73"/>
      <c r="D246" s="73"/>
      <c r="E246" s="73"/>
      <c r="F246" s="73"/>
      <c r="G246" s="73" t="s">
        <v>131</v>
      </c>
      <c r="H246" s="75">
        <v>1561</v>
      </c>
      <c r="I246" s="75">
        <v>1670</v>
      </c>
      <c r="S246" s="75"/>
    </row>
    <row r="247" spans="2:19">
      <c r="B247" s="73" t="s">
        <v>349</v>
      </c>
      <c r="C247" s="73"/>
      <c r="D247" s="73"/>
      <c r="E247" s="73"/>
      <c r="F247" s="73"/>
      <c r="G247" s="73" t="s">
        <v>131</v>
      </c>
      <c r="H247" s="75">
        <v>1811</v>
      </c>
      <c r="I247" s="75">
        <v>1870</v>
      </c>
      <c r="S247" s="75"/>
    </row>
    <row r="248" spans="2:19">
      <c r="B248" s="73" t="s">
        <v>350</v>
      </c>
      <c r="C248" s="73"/>
      <c r="D248" s="73"/>
      <c r="E248" s="73"/>
      <c r="F248" s="73"/>
      <c r="G248" s="73" t="s">
        <v>131</v>
      </c>
      <c r="H248" s="75">
        <v>1714</v>
      </c>
      <c r="I248" s="75">
        <v>1785</v>
      </c>
      <c r="S248" s="75"/>
    </row>
  </sheetData>
  <autoFilter ref="B19:I19" xr:uid="{00000000-0001-0000-0100-000000000000}"/>
  <sortState xmlns:xlrd2="http://schemas.microsoft.com/office/spreadsheetml/2017/richdata2" ref="B20:I117">
    <sortCondition ref="G20:G117"/>
    <sortCondition ref="B20:B117"/>
  </sortState>
  <mergeCells count="3">
    <mergeCell ref="B4:F6"/>
    <mergeCell ref="M10:P10"/>
    <mergeCell ref="B8:F8"/>
  </mergeCells>
  <phoneticPr fontId="5" type="noConversion"/>
  <conditionalFormatting sqref="B10:M10">
    <cfRule type="cellIs" dxfId="4" priority="5" stopIfTrue="1" operator="equal">
      <formula>"none"</formula>
    </cfRule>
  </conditionalFormatting>
  <conditionalFormatting sqref="M14 O14 M16:M91 O16:O91">
    <cfRule type="cellIs" dxfId="3" priority="1" stopIfTrue="1" operator="equal">
      <formula>0</formula>
    </cfRule>
  </conditionalFormatting>
  <conditionalFormatting sqref="N14:N91 P14:P91">
    <cfRule type="cellIs" dxfId="2" priority="2" stopIfTrue="1" operator="equal">
      <formula>-1</formula>
    </cfRule>
    <cfRule type="cellIs" dxfId="1" priority="3" stopIfTrue="1" operator="notBetween">
      <formula>-0.2049</formula>
      <formula>0.2049</formula>
    </cfRule>
    <cfRule type="cellIs" dxfId="0" priority="4" stopIfTrue="1" operator="notBetween">
      <formula>-0.1049</formula>
      <formula>0.1049</formula>
    </cfRule>
  </conditionalFormatting>
  <pageMargins left="0.74803149606299213" right="0.74803149606299213" top="0.98425196850393704" bottom="0.98425196850393704" header="0.51181102362204722" footer="0.51181102362204722"/>
  <pageSetup paperSize="8" scale="57" fitToHeight="0" orientation="landscape" r:id="rId1"/>
  <headerFooter alignWithMargins="0">
    <oddHeader>&amp;F</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F19510-A08B-43DE-B6B5-B921BA76E4D3}">
  <dimension ref="D13:D40"/>
  <sheetViews>
    <sheetView topLeftCell="A11" workbookViewId="0">
      <selection activeCell="D40" sqref="D13:D40"/>
    </sheetView>
  </sheetViews>
  <sheetFormatPr defaultRowHeight="15.6"/>
  <sheetData>
    <row r="13" spans="4:4">
      <c r="D13" s="73" t="s">
        <v>70</v>
      </c>
    </row>
    <row r="14" spans="4:4">
      <c r="D14" s="73" t="s">
        <v>75</v>
      </c>
    </row>
    <row r="15" spans="4:4">
      <c r="D15" s="73" t="s">
        <v>79</v>
      </c>
    </row>
    <row r="16" spans="4:4">
      <c r="D16" s="73" t="s">
        <v>80</v>
      </c>
    </row>
    <row r="17" spans="4:4">
      <c r="D17" s="73" t="s">
        <v>85</v>
      </c>
    </row>
    <row r="18" spans="4:4">
      <c r="D18" s="73" t="s">
        <v>88</v>
      </c>
    </row>
    <row r="19" spans="4:4">
      <c r="D19" s="73" t="s">
        <v>91</v>
      </c>
    </row>
    <row r="20" spans="4:4">
      <c r="D20" s="73" t="s">
        <v>93</v>
      </c>
    </row>
    <row r="21" spans="4:4">
      <c r="D21" s="73" t="s">
        <v>96</v>
      </c>
    </row>
    <row r="22" spans="4:4">
      <c r="D22" s="73" t="s">
        <v>98</v>
      </c>
    </row>
    <row r="23" spans="4:4">
      <c r="D23" s="73" t="s">
        <v>101</v>
      </c>
    </row>
    <row r="24" spans="4:4">
      <c r="D24" s="73" t="s">
        <v>103</v>
      </c>
    </row>
    <row r="25" spans="4:4">
      <c r="D25" s="73" t="s">
        <v>105</v>
      </c>
    </row>
    <row r="26" spans="4:4">
      <c r="D26" s="73" t="s">
        <v>107</v>
      </c>
    </row>
    <row r="27" spans="4:4">
      <c r="D27" s="73" t="s">
        <v>109</v>
      </c>
    </row>
    <row r="28" spans="4:4">
      <c r="D28" s="73" t="s">
        <v>111</v>
      </c>
    </row>
    <row r="29" spans="4:4">
      <c r="D29" s="73" t="s">
        <v>113</v>
      </c>
    </row>
    <row r="30" spans="4:4">
      <c r="D30" s="73" t="s">
        <v>116</v>
      </c>
    </row>
    <row r="31" spans="4:4">
      <c r="D31" s="73" t="s">
        <v>118</v>
      </c>
    </row>
    <row r="32" spans="4:4">
      <c r="D32" s="73" t="s">
        <v>115</v>
      </c>
    </row>
    <row r="33" spans="4:4">
      <c r="D33" s="73" t="s">
        <v>121</v>
      </c>
    </row>
    <row r="34" spans="4:4">
      <c r="D34" s="73" t="s">
        <v>123</v>
      </c>
    </row>
    <row r="35" spans="4:4">
      <c r="D35" s="73" t="s">
        <v>125</v>
      </c>
    </row>
    <row r="36" spans="4:4">
      <c r="D36" s="73" t="s">
        <v>127</v>
      </c>
    </row>
    <row r="37" spans="4:4">
      <c r="D37" s="73" t="s">
        <v>129</v>
      </c>
    </row>
    <row r="38" spans="4:4">
      <c r="D38" s="73" t="s">
        <v>131</v>
      </c>
    </row>
    <row r="39" spans="4:4">
      <c r="D39" s="73" t="s">
        <v>84</v>
      </c>
    </row>
    <row r="40" spans="4:4">
      <c r="D40" s="73" t="s">
        <v>100</v>
      </c>
    </row>
  </sheetData>
  <sortState xmlns:xlrd2="http://schemas.microsoft.com/office/spreadsheetml/2017/richdata2" ref="D13:D40">
    <sortCondition ref="D40"/>
  </sortState>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item1.xml><?xml version="1.0" encoding="utf-8"?>
<?mso-contentType ?>
<spe:Receivers xmlns:spe="http://schemas.microsoft.com/sharepoint/events">
  <Receiver>
    <Name>Microsoft.Office.RecordsManagement.PolicyFeatures.ExpirationEventReceiver</Name>
    <Synchronization>Synchronous</Synchronization>
    <Type>10001</Type>
    <SequenceNumber>101</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10002</Type>
    <SequenceNumber>102</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10004</Type>
    <SequenceNumber>103</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10006</Type>
    <SequenceNumber>104</SequenceNumber>
    <Url/>
    <Assembly>Microsoft.Office.Policy, Version=16.0.0.0, Culture=neutral, PublicKeyToken=71e9bce111e9429c</Assembly>
    <Class>Microsoft.Office.RecordsManagement.Internal.UpdateExpireDate</Class>
    <Data/>
    <Filter/>
  </Receiver>
  <Receiver>
    <Name>Microsoft.Office.RecordsManagement.PolicyFeatures.ExpirationEventReceiver</Name>
    <Synchronization>Synchronous</Synchronization>
    <Type>10009</Type>
    <SequenceNumber>105</SequenceNumber>
    <Url/>
    <Assembly>Microsoft.Office.Policy, Version=16.0.0.0, Culture=neutral, PublicKeyToken=71e9bce111e9429c</Assembly>
    <Class>Microsoft.Office.RecordsManagement.Internal.UpdateExpireDate</Class>
    <Data/>
    <Filter/>
  </Receiver>
  <Receiver>
    <Name>Policy Auditing</Name>
    <Synchronization>Synchronous</Synchronization>
    <Type>10001</Type>
    <SequenceNumber>1100</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10002</Type>
    <SequenceNumber>1101</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10004</Type>
    <SequenceNumber>1102</SequenceNumber>
    <Url/>
    <Assembly>Microsoft.Office.Policy, Version=16.0.0.0, Culture=neutral, PublicKeyToken=71e9bce111e9429c</Assembly>
    <Class>Microsoft.Office.RecordsManagement.Internal.AuditHandler</Class>
    <Data/>
    <Filter/>
  </Receiver>
  <Receiver>
    <Name>Policy Auditing</Name>
    <Synchronization>Synchronous</Synchronization>
    <Type>10006</Type>
    <SequenceNumber>1103</SequenceNumber>
    <Url/>
    <Assembly>Microsoft.Office.Policy, Version=16.0.0.0, Culture=neutral, PublicKeyToken=71e9bce111e9429c</Assembly>
    <Class>Microsoft.Office.RecordsManagement.Internal.AuditHandler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Review Core Document" ma:contentTypeID="0x010100E7BD6A8A66F7CB4BBA2B02F0531791BE01003D8DF194A48D654B9F48F5E130C1D1B6" ma:contentTypeVersion="20" ma:contentTypeDescription="This is a core content type for LGBCE Reviews." ma:contentTypeScope="" ma:versionID="b4b917b3f2cccba0870fc8a28a6343ff">
  <xsd:schema xmlns:xsd="http://www.w3.org/2001/XMLSchema" xmlns:xs="http://www.w3.org/2001/XMLSchema" xmlns:p="http://schemas.microsoft.com/office/2006/metadata/properties" xmlns:ns1="http://schemas.microsoft.com/sharepoint/v3" xmlns:ns2="07a766d4-cf60-4260-9f49-242aaa07e1bd" targetNamespace="http://schemas.microsoft.com/office/2006/metadata/properties" ma:root="true" ma:fieldsID="6a2b195d296ff1db15999721a4129f43" ns1:_="" ns2:_="">
    <xsd:import namespace="http://schemas.microsoft.com/sharepoint/v3"/>
    <xsd:import namespace="07a766d4-cf60-4260-9f49-242aaa07e1bd"/>
    <xsd:element name="properties">
      <xsd:complexType>
        <xsd:sequence>
          <xsd:element name="documentManagement">
            <xsd:complexType>
              <xsd:all>
                <xsd:element ref="ns2:Retention_x0020_Period" minOccurs="0"/>
                <xsd:element ref="ns2:Retention_x0020_Date" minOccurs="0"/>
                <xsd:element ref="ns2:Review_x0020_Document_x0020_Type" minOccurs="0"/>
                <xsd:element ref="ns2:ForLeadCommissionerReview" minOccurs="0"/>
                <xsd:element ref="ns2:AuthorityType" minOccurs="0"/>
                <xsd:element ref="ns2:ReviewType" minOccurs="0"/>
                <xsd:element ref="ns2:ReviewStage" minOccurs="0"/>
                <xsd:element ref="ns2:ReferenceYear" minOccurs="0"/>
                <xsd:element ref="ns2:ApprovedForCommission" minOccurs="0"/>
                <xsd:element ref="ns2:TaxCatchAllLabel" minOccurs="0"/>
                <xsd:element ref="ns2:d08e702f979e48d3863205ea645082c2" minOccurs="0"/>
                <xsd:element ref="ns2:TaxCatchAll" minOccurs="0"/>
                <xsd:element ref="ns1:_dlc_ExpireDateSaved" minOccurs="0"/>
                <xsd:element ref="ns1:_dlc_Expire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dlc_ExpireDateSaved" ma:index="20" nillable="true" ma:displayName="Original Expiration Date" ma:hidden="true" ma:internalName="_dlc_ExpireDateSaved" ma:readOnly="true">
      <xsd:simpleType>
        <xsd:restriction base="dms:DateTime"/>
      </xsd:simpleType>
    </xsd:element>
    <xsd:element name="_dlc_ExpireDate" ma:index="21" nillable="true" ma:displayName="Expiration Date" ma:hidden="true" ma:internalName="_dlc_ExpireDate" ma:readOnly="tru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07a766d4-cf60-4260-9f49-242aaa07e1bd" elementFormDefault="qualified">
    <xsd:import namespace="http://schemas.microsoft.com/office/2006/documentManagement/types"/>
    <xsd:import namespace="http://schemas.microsoft.com/office/infopath/2007/PartnerControls"/>
    <xsd:element name="Retention_x0020_Period" ma:index="2" nillable="true" ma:displayName="Retention Period" ma:default="7 years" ma:format="Dropdown" ma:internalName="Retention_x0020_Period">
      <xsd:simpleType>
        <xsd:union memberTypes="dms:Text">
          <xsd:simpleType>
            <xsd:restriction base="dms:Choice">
              <xsd:enumeration value="1 year"/>
              <xsd:enumeration value="2 years"/>
              <xsd:enumeration value="5 years"/>
              <xsd:enumeration value="7 years"/>
              <xsd:enumeration value="10 years"/>
              <xsd:enumeration value="Forever"/>
            </xsd:restriction>
          </xsd:simpleType>
        </xsd:union>
      </xsd:simpleType>
    </xsd:element>
    <xsd:element name="Retention_x0020_Date" ma:index="3" nillable="true" ma:displayName="Retention Date" ma:format="DateOnly" ma:internalName="Retention_x0020_Date">
      <xsd:simpleType>
        <xsd:restriction base="dms:DateTime"/>
      </xsd:simpleType>
    </xsd:element>
    <xsd:element name="Review_x0020_Document_x0020_Type" ma:index="4" nillable="true" ma:displayName="Review Document Type" ma:format="Dropdown" ma:internalName="Review_x0020_Document_x0020_Type">
      <xsd:simpleType>
        <xsd:union memberTypes="dms:Text">
          <xsd:simpleType>
            <xsd:restriction base="dms:Choice">
              <xsd:enumeration value="Audit Trail - Draft Recom"/>
              <xsd:enumeration value="Briefing notes"/>
              <xsd:enumeration value="Checklist"/>
              <xsd:enumeration value="Correspondence"/>
              <xsd:enumeration value="Council Size Report"/>
              <xsd:enumeration value="Draft Recom Mapping"/>
              <xsd:enumeration value="Draft Recom Report"/>
              <xsd:enumeration value="Electorate Form"/>
              <xsd:enumeration value="General Information"/>
              <xsd:enumeration value="Launch"/>
              <xsd:enumeration value="Launch"/>
              <xsd:enumeration value="Meeting Minutes"/>
              <xsd:enumeration value="Pen Portrait"/>
              <xsd:enumeration value="Preliminary Correspondence"/>
              <xsd:enumeration value="Preliminary Mapping"/>
              <xsd:enumeration value="Press Cutting"/>
              <xsd:enumeration value="Requests for Add Info"/>
              <xsd:enumeration value="Review Form"/>
              <xsd:enumeration value="Scheme Development"/>
              <xsd:enumeration value="Submissions - Coucil Size Stage"/>
              <xsd:enumeration value="Submissions - Warding Stage"/>
            </xsd:restriction>
          </xsd:simpleType>
        </xsd:union>
      </xsd:simpleType>
    </xsd:element>
    <xsd:element name="ForLeadCommissionerReview" ma:index="6" nillable="true" ma:displayName="For Lead Commissioner Review" ma:default="0" ma:internalName="ForLeadCommissionerReview">
      <xsd:simpleType>
        <xsd:restriction base="dms:Boolean"/>
      </xsd:simpleType>
    </xsd:element>
    <xsd:element name="AuthorityType" ma:index="7" nillable="true" ma:displayName="Authority Type" ma:format="Dropdown" ma:internalName="AuthorityType">
      <xsd:simpleType>
        <xsd:union memberTypes="dms:Text">
          <xsd:simpleType>
            <xsd:restriction base="dms:Choice">
              <xsd:enumeration value="County Council"/>
              <xsd:enumeration value="District Council"/>
              <xsd:enumeration value="District Type"/>
              <xsd:enumeration value="London Borough"/>
              <xsd:enumeration value="Metropolitan District"/>
              <xsd:enumeration value="Two-Tier District"/>
              <xsd:enumeration value="Unitary Authority"/>
              <xsd:enumeration value="Unitary County"/>
              <xsd:enumeration value="Unitary District"/>
            </xsd:restriction>
          </xsd:simpleType>
        </xsd:union>
      </xsd:simpleType>
    </xsd:element>
    <xsd:element name="ReviewType" ma:index="8" nillable="true" ma:displayName="Review Type" ma:format="Dropdown" ma:internalName="ReviewType">
      <xsd:simpleType>
        <xsd:union memberTypes="dms:Text">
          <xsd:simpleType>
            <xsd:restriction base="dms:Choice">
              <xsd:enumeration value="Intervention"/>
              <xsd:enumeration value="Request"/>
              <xsd:enumeration value="Int/Req"/>
              <xsd:enumeration value="Merger"/>
              <xsd:enumeration value="PER"/>
              <xsd:enumeration value="PER &amp; Intervention"/>
              <xsd:enumeration value="Time"/>
            </xsd:restriction>
          </xsd:simpleType>
        </xsd:union>
      </xsd:simpleType>
    </xsd:element>
    <xsd:element name="ReviewStage" ma:index="9" nillable="true" ma:displayName="Review Stage" ma:format="Dropdown" ma:internalName="ReviewStage">
      <xsd:simpleType>
        <xsd:restriction base="dms:Choice">
          <xsd:enumeration value="Preliminary"/>
          <xsd:enumeration value="Council Size"/>
          <xsd:enumeration value="Draft Recommendations"/>
          <xsd:enumeration value="Final Recommendations"/>
        </xsd:restriction>
      </xsd:simpleType>
    </xsd:element>
    <xsd:element name="ReferenceYear" ma:index="10" nillable="true" ma:displayName="Reference Year" ma:format="Dropdown" ma:internalName="ReferenceYear">
      <xsd:simpleType>
        <xsd:union memberTypes="dms:Text">
          <xsd:simpleType>
            <xsd:restriction base="dms:Choice">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2028"/>
              <xsd:enumeration value="2029"/>
              <xsd:enumeration value="2030"/>
            </xsd:restriction>
          </xsd:simpleType>
        </xsd:union>
      </xsd:simpleType>
    </xsd:element>
    <xsd:element name="ApprovedForCommission" ma:index="11" nillable="true" ma:displayName="Approved For Commission" ma:default="0" ma:internalName="ApprovedForCommission">
      <xsd:simpleType>
        <xsd:restriction base="dms:Boolean"/>
      </xsd:simpleType>
    </xsd:element>
    <xsd:element name="TaxCatchAllLabel" ma:index="12" nillable="true" ma:displayName="Taxonomy Catch All Column1" ma:hidden="true" ma:list="{760c8598-77c4-4df0-948b-3815ca6f8f55}" ma:internalName="TaxCatchAllLabel" ma:readOnly="true" ma:showField="CatchAllDataLabel" ma:web="fa560f1a-ac3e-4c51-b7be-bc1f3f321ec1">
      <xsd:complexType>
        <xsd:complexContent>
          <xsd:extension base="dms:MultiChoiceLookup">
            <xsd:sequence>
              <xsd:element name="Value" type="dms:Lookup" maxOccurs="unbounded" minOccurs="0" nillable="true"/>
            </xsd:sequence>
          </xsd:extension>
        </xsd:complexContent>
      </xsd:complexType>
    </xsd:element>
    <xsd:element name="d08e702f979e48d3863205ea645082c2" ma:index="18" nillable="true" ma:taxonomy="true" ma:internalName="d08e702f979e48d3863205ea645082c2" ma:taxonomyFieldName="AuthorityName" ma:displayName="Authority Name" ma:default="" ma:fieldId="{d08e702f-979e-48d3-8632-05ea645082c2}" ma:sspId="383954fa-2a65-4d57-99ac-c02654c3af93" ma:termSetId="03d472b9-8750-4dc0-849b-744119b6ca63" ma:anchorId="00000000-0000-0000-0000-000000000000" ma:open="false" ma:isKeyword="false">
      <xsd:complexType>
        <xsd:sequence>
          <xsd:element ref="pc:Terms" minOccurs="0" maxOccurs="1"/>
        </xsd:sequence>
      </xsd:complexType>
    </xsd:element>
    <xsd:element name="TaxCatchAll" ma:index="19" nillable="true" ma:displayName="Taxonomy Catch All Column" ma:hidden="true" ma:list="{760c8598-77c4-4df0-948b-3815ca6f8f55}" ma:internalName="TaxCatchAll" ma:showField="CatchAllData" ma:web="fa560f1a-ac3e-4c51-b7be-bc1f3f321e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haredContentType xmlns="Microsoft.SharePoint.Taxonomy.ContentTypeSync" SourceId="383954fa-2a65-4d57-99ac-c02654c3af93" ContentTypeId="0x010100E7BD6A8A66F7CB4BBA2B02F0531791BE01" PreviousValue="false"/>
</file>

<file path=customXml/item4.xml><?xml version="1.0" encoding="utf-8"?>
<LongProperties xmlns="http://schemas.microsoft.com/office/2006/metadata/longProperties"/>
</file>

<file path=customXml/item5.xml><?xml version="1.0" encoding="utf-8"?>
<p:properties xmlns:p="http://schemas.microsoft.com/office/2006/metadata/properties" xmlns:xsi="http://www.w3.org/2001/XMLSchema-instance" xmlns:pc="http://schemas.microsoft.com/office/infopath/2007/PartnerControls">
  <documentManagement>
    <ApprovedForCommission xmlns="07a766d4-cf60-4260-9f49-242aaa07e1bd">false</ApprovedForCommission>
    <AuthorityType xmlns="07a766d4-cf60-4260-9f49-242aaa07e1bd" xsi:nil="true"/>
    <ReferenceYear xmlns="07a766d4-cf60-4260-9f49-242aaa07e1bd" xsi:nil="true"/>
    <Retention_x0020_Date xmlns="07a766d4-cf60-4260-9f49-242aaa07e1bd" xsi:nil="true"/>
    <Retention_x0020_Period xmlns="07a766d4-cf60-4260-9f49-242aaa07e1bd">7 years</Retention_x0020_Period>
    <ForLeadCommissionerReview xmlns="07a766d4-cf60-4260-9f49-242aaa07e1bd">false</ForLeadCommissionerReview>
    <Review_x0020_Document_x0020_Type xmlns="07a766d4-cf60-4260-9f49-242aaa07e1bd" xsi:nil="true"/>
    <ReviewType xmlns="07a766d4-cf60-4260-9f49-242aaa07e1bd" xsi:nil="true"/>
    <ReviewStage xmlns="07a766d4-cf60-4260-9f49-242aaa07e1bd" xsi:nil="true"/>
    <d08e702f979e48d3863205ea645082c2 xmlns="07a766d4-cf60-4260-9f49-242aaa07e1bd">
      <Terms xmlns="http://schemas.microsoft.com/office/infopath/2007/PartnerControls">
        <TermInfo xmlns="http://schemas.microsoft.com/office/infopath/2007/PartnerControls">
          <TermName xmlns="http://schemas.microsoft.com/office/infopath/2007/PartnerControls">Blackpool</TermName>
          <TermId xmlns="http://schemas.microsoft.com/office/infopath/2007/PartnerControls">4e749b22-bdd8-4b4f-be81-499a94582af1</TermId>
        </TermInfo>
      </Terms>
    </d08e702f979e48d3863205ea645082c2>
    <TaxCatchAll xmlns="07a766d4-cf60-4260-9f49-242aaa07e1bd">
      <Value>6</Value>
    </TaxCatchAll>
  </documentManagement>
</p:properties>
</file>

<file path=customXml/item6.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5C72152-567B-4077-B4A9-471BF0B9D359}"/>
</file>

<file path=customXml/itemProps2.xml><?xml version="1.0" encoding="utf-8"?>
<ds:datastoreItem xmlns:ds="http://schemas.openxmlformats.org/officeDocument/2006/customXml" ds:itemID="{00F1B002-117D-4ADC-A575-2CD87AF795F2}"/>
</file>

<file path=customXml/itemProps3.xml><?xml version="1.0" encoding="utf-8"?>
<ds:datastoreItem xmlns:ds="http://schemas.openxmlformats.org/officeDocument/2006/customXml" ds:itemID="{8FAC749D-64F1-4E9E-BA84-E107172C291C}"/>
</file>

<file path=customXml/itemProps4.xml><?xml version="1.0" encoding="utf-8"?>
<ds:datastoreItem xmlns:ds="http://schemas.openxmlformats.org/officeDocument/2006/customXml" ds:itemID="{77BAC0C3-7CB7-4C3D-8C63-B3C372721FBD}"/>
</file>

<file path=customXml/itemProps5.xml><?xml version="1.0" encoding="utf-8"?>
<ds:datastoreItem xmlns:ds="http://schemas.openxmlformats.org/officeDocument/2006/customXml" ds:itemID="{255B7FDA-1106-4372-997E-8FE17782560C}"/>
</file>

<file path=customXml/itemProps6.xml><?xml version="1.0" encoding="utf-8"?>
<ds:datastoreItem xmlns:ds="http://schemas.openxmlformats.org/officeDocument/2006/customXml" ds:itemID="{4C1DE274-EFF0-4630-B066-493C6358DED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Dawe John</dc:creator>
  <cp:keywords/>
  <dc:description/>
  <cp:lastModifiedBy/>
  <cp:revision/>
  <dcterms:created xsi:type="dcterms:W3CDTF">2002-01-23T12:13:56Z</dcterms:created>
  <dcterms:modified xsi:type="dcterms:W3CDTF">2026-06-22T15:15:12Z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0x010100E7BD6A8A66F7CB4BBA2B02F0531791BE01003D8DF194A48D654B9F48F5E130C1D1B6</vt:lpwstr>
  </property>
  <property fmtid="{D5CDD505-2E9C-101B-9397-08002B2CF9AE}" pid="3" name="CType">
    <vt:lpwstr/>
  </property>
  <property fmtid="{D5CDD505-2E9C-101B-9397-08002B2CF9AE}" pid="4" name="LGCS">
    <vt:lpwstr/>
  </property>
  <property fmtid="{D5CDD505-2E9C-101B-9397-08002B2CF9AE}" pid="5" name="_dlc_DocId">
    <vt:lpwstr>XY4H3KFN222D-72591952-227586</vt:lpwstr>
  </property>
  <property fmtid="{D5CDD505-2E9C-101B-9397-08002B2CF9AE}" pid="6" name="_dlc_DocIdItemGuid">
    <vt:lpwstr>a0583f6e-83f5-4a4d-8259-8db6cc48c469</vt:lpwstr>
  </property>
  <property fmtid="{D5CDD505-2E9C-101B-9397-08002B2CF9AE}" pid="7" name="_dlc_DocIdUrl">
    <vt:lpwstr>https://lbbd.sharepoint.com/teams/T0784-INT-LawG-Govern-Elec-Ser/_layouts/15/DocIdRedir.aspx?ID=XY4H3KFN222D-72591952-227586, XY4H3KFN222D-72591952-227586</vt:lpwstr>
  </property>
  <property fmtid="{D5CDD505-2E9C-101B-9397-08002B2CF9AE}" pid="8" name="Financial_x0020_Year">
    <vt:lpwstr/>
  </property>
  <property fmtid="{D5CDD505-2E9C-101B-9397-08002B2CF9AE}" pid="9" name="a8455ed1fd22475083a09a91de16b8fd">
    <vt:lpwstr/>
  </property>
  <property fmtid="{D5CDD505-2E9C-101B-9397-08002B2CF9AE}" pid="10" name="Financial Year">
    <vt:lpwstr/>
  </property>
  <property fmtid="{D5CDD505-2E9C-101B-9397-08002B2CF9AE}" pid="11" name="_dlc_policyId">
    <vt:lpwstr/>
  </property>
  <property fmtid="{D5CDD505-2E9C-101B-9397-08002B2CF9AE}" pid="12" name="ItemRetentionFormula">
    <vt:lpwstr/>
  </property>
  <property fmtid="{D5CDD505-2E9C-101B-9397-08002B2CF9AE}" pid="13" name="AuthorityName">
    <vt:lpwstr>6;#Blackpool|4e749b22-bdd8-4b4f-be81-499a94582af1</vt:lpwstr>
  </property>
  <property fmtid="{D5CDD505-2E9C-101B-9397-08002B2CF9AE}" pid="14" name="Order">
    <vt:r8>24800</vt:r8>
  </property>
  <property fmtid="{D5CDD505-2E9C-101B-9397-08002B2CF9AE}" pid="15" name="xd_Signature">
    <vt:bool>false</vt:bool>
  </property>
  <property fmtid="{D5CDD505-2E9C-101B-9397-08002B2CF9AE}" pid="16" name="xd_ProgID">
    <vt:lpwstr/>
  </property>
  <property fmtid="{D5CDD505-2E9C-101B-9397-08002B2CF9AE}" pid="17" name="ComplianceAssetId">
    <vt:lpwstr/>
  </property>
  <property fmtid="{D5CDD505-2E9C-101B-9397-08002B2CF9AE}" pid="18" name="TemplateUrl">
    <vt:lpwstr/>
  </property>
  <property fmtid="{D5CDD505-2E9C-101B-9397-08002B2CF9AE}" pid="19" name="AuthorIds_UIVersion_1024">
    <vt:lpwstr>48</vt:lpwstr>
  </property>
  <property fmtid="{D5CDD505-2E9C-101B-9397-08002B2CF9AE}" pid="20" name="AuthorIds_UIVersion_1536">
    <vt:lpwstr>47</vt:lpwstr>
  </property>
  <property fmtid="{D5CDD505-2E9C-101B-9397-08002B2CF9AE}" pid="21" name="MediaServiceImageTags">
    <vt:lpwstr/>
  </property>
  <property fmtid="{D5CDD505-2E9C-101B-9397-08002B2CF9AE}" pid="22" name="MSIP_Label_0ffd5e61-a2d1-467a-b915-2e25438a682c_Enabled">
    <vt:lpwstr>true</vt:lpwstr>
  </property>
  <property fmtid="{D5CDD505-2E9C-101B-9397-08002B2CF9AE}" pid="23" name="MSIP_Label_0ffd5e61-a2d1-467a-b915-2e25438a682c_SetDate">
    <vt:lpwstr>2026-06-22T13:58:34Z</vt:lpwstr>
  </property>
  <property fmtid="{D5CDD505-2E9C-101B-9397-08002B2CF9AE}" pid="24" name="MSIP_Label_0ffd5e61-a2d1-467a-b915-2e25438a682c_Method">
    <vt:lpwstr>Standard</vt:lpwstr>
  </property>
  <property fmtid="{D5CDD505-2E9C-101B-9397-08002B2CF9AE}" pid="25" name="MSIP_Label_0ffd5e61-a2d1-467a-b915-2e25438a682c_Name">
    <vt:lpwstr>defa4170-0d19-0005-0000-bc88714345d2</vt:lpwstr>
  </property>
  <property fmtid="{D5CDD505-2E9C-101B-9397-08002B2CF9AE}" pid="26" name="MSIP_Label_0ffd5e61-a2d1-467a-b915-2e25438a682c_SiteId">
    <vt:lpwstr>764d8e47-0944-4693-8026-528fb7d530f8</vt:lpwstr>
  </property>
  <property fmtid="{D5CDD505-2E9C-101B-9397-08002B2CF9AE}" pid="27" name="MSIP_Label_0ffd5e61-a2d1-467a-b915-2e25438a682c_ActionId">
    <vt:lpwstr>f0165cc4-9ea8-47f4-aba1-8acbf35219bd</vt:lpwstr>
  </property>
  <property fmtid="{D5CDD505-2E9C-101B-9397-08002B2CF9AE}" pid="28" name="MSIP_Label_0ffd5e61-a2d1-467a-b915-2e25438a682c_ContentBits">
    <vt:lpwstr>0</vt:lpwstr>
  </property>
  <property fmtid="{D5CDD505-2E9C-101B-9397-08002B2CF9AE}" pid="29" name="MSIP_Label_0ffd5e61-a2d1-467a-b915-2e25438a682c_Tag">
    <vt:lpwstr>10, 3, 0, 1</vt:lpwstr>
  </property>
</Properties>
</file>