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gbce.sharepoint.com/sites/ReviewSystem/Somerset/Review Documents/Review/0.5 Electoral Data/"/>
    </mc:Choice>
  </mc:AlternateContent>
  <xr:revisionPtr revIDLastSave="845" documentId="114_{91EACB9E-EFCC-4DBE-99E7-8EF132E8D89B}" xr6:coauthVersionLast="47" xr6:coauthVersionMax="47" xr10:uidLastSave="{6C067CBA-8370-4642-A34F-674879F6C998}"/>
  <bookViews>
    <workbookView xWindow="28680" yWindow="-120" windowWidth="29040" windowHeight="15720" activeTab="1" xr2:uid="{00000000-000D-0000-FFFF-FFFF00000000}"/>
  </bookViews>
  <sheets>
    <sheet name="Read me!" sheetId="6" r:id="rId1"/>
    <sheet name="Electoral data" sheetId="7" r:id="rId2"/>
  </sheets>
  <definedNames>
    <definedName name="_xlnm._FilterDatabase" localSheetId="1" hidden="1">'Electoral data'!$B$12:$H$525</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7" l="1"/>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4" i="7"/>
  <c r="N65" i="7"/>
  <c r="N66" i="7"/>
  <c r="N67" i="7"/>
  <c r="N63" i="7"/>
  <c r="L65" i="7"/>
  <c r="L66" i="7"/>
  <c r="L67" i="7"/>
  <c r="L63" i="7"/>
  <c r="L64" i="7"/>
  <c r="L5" i="7"/>
  <c r="K5" i="7"/>
  <c r="K4" i="7" l="1"/>
  <c r="L4" i="7"/>
  <c r="L6" i="7" s="1"/>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O95" i="7"/>
  <c r="M95" i="7"/>
  <c r="O94" i="7"/>
  <c r="M94" i="7"/>
  <c r="O93" i="7"/>
  <c r="M93" i="7"/>
  <c r="O92" i="7"/>
  <c r="M92" i="7"/>
  <c r="O91" i="7"/>
  <c r="M91" i="7"/>
  <c r="M68" i="7"/>
  <c r="O68" i="7"/>
  <c r="M69" i="7"/>
  <c r="O69" i="7"/>
  <c r="M70" i="7"/>
  <c r="O70" i="7"/>
  <c r="M71" i="7"/>
  <c r="O71" i="7"/>
  <c r="M72" i="7"/>
  <c r="O72" i="7"/>
  <c r="M73" i="7"/>
  <c r="O73" i="7"/>
  <c r="M74" i="7"/>
  <c r="O74" i="7"/>
  <c r="M75" i="7"/>
  <c r="O75" i="7"/>
  <c r="M76" i="7"/>
  <c r="O76" i="7"/>
  <c r="M77" i="7"/>
  <c r="O77" i="7"/>
  <c r="M78" i="7"/>
  <c r="O78" i="7"/>
  <c r="M79" i="7"/>
  <c r="O79" i="7"/>
  <c r="M80" i="7"/>
  <c r="O80" i="7"/>
  <c r="M81" i="7"/>
  <c r="O81" i="7"/>
  <c r="M82" i="7"/>
  <c r="O82" i="7"/>
  <c r="M83" i="7"/>
  <c r="O83" i="7"/>
  <c r="M84" i="7"/>
  <c r="O84" i="7"/>
  <c r="M85" i="7"/>
  <c r="O85" i="7"/>
  <c r="M86" i="7"/>
  <c r="O86" i="7"/>
  <c r="M87" i="7"/>
  <c r="O87" i="7"/>
  <c r="M88" i="7"/>
  <c r="O88" i="7"/>
  <c r="M89" i="7"/>
  <c r="O89" i="7"/>
  <c r="M90" i="7"/>
  <c r="O90" i="7"/>
  <c r="O64" i="7" l="1"/>
  <c r="O66" i="7"/>
  <c r="O65" i="7"/>
  <c r="O67" i="7"/>
  <c r="O35" i="7"/>
  <c r="O36" i="7"/>
  <c r="O37" i="7"/>
  <c r="O23" i="7"/>
  <c r="O56" i="7"/>
  <c r="O43" i="7"/>
  <c r="O54" i="7"/>
  <c r="O42" i="7"/>
  <c r="O53" i="7"/>
  <c r="O31" i="7"/>
  <c r="O39" i="7"/>
  <c r="O62" i="7"/>
  <c r="O50" i="7"/>
  <c r="O38" i="7"/>
  <c r="O61" i="7"/>
  <c r="O55" i="7"/>
  <c r="O63" i="7"/>
  <c r="O60" i="7"/>
  <c r="O40" i="7"/>
  <c r="O22" i="7"/>
  <c r="O52" i="7"/>
  <c r="O57" i="7"/>
  <c r="O33" i="7"/>
  <c r="O51" i="7"/>
  <c r="O32" i="7"/>
  <c r="O41" i="7"/>
  <c r="O30" i="7"/>
  <c r="O59" i="7"/>
  <c r="O58" i="7"/>
  <c r="O46" i="7"/>
  <c r="O34" i="7"/>
  <c r="O48" i="7"/>
  <c r="O47" i="7"/>
  <c r="O45" i="7"/>
  <c r="O44" i="7"/>
  <c r="O49" i="7"/>
  <c r="O24" i="7"/>
  <c r="O15" i="7"/>
  <c r="K6" i="7"/>
  <c r="O26" i="7"/>
  <c r="O27" i="7"/>
  <c r="O25" i="7"/>
  <c r="O18" i="7"/>
  <c r="O20" i="7"/>
  <c r="O21" i="7"/>
  <c r="O19" i="7"/>
  <c r="O17" i="7"/>
  <c r="O14" i="7"/>
  <c r="O29" i="7"/>
  <c r="O28" i="7"/>
  <c r="O16" i="7"/>
  <c r="O13" i="7"/>
  <c r="M26" i="7" l="1"/>
  <c r="M67" i="7"/>
  <c r="M65" i="7"/>
  <c r="M63" i="7"/>
  <c r="M66" i="7"/>
  <c r="M23" i="7"/>
  <c r="M32" i="7"/>
  <c r="M38" i="7"/>
  <c r="M44" i="7"/>
  <c r="M50" i="7"/>
  <c r="M56" i="7"/>
  <c r="M62" i="7"/>
  <c r="M22" i="7"/>
  <c r="M15" i="7"/>
  <c r="M13" i="7"/>
  <c r="M45" i="7"/>
  <c r="M21" i="7"/>
  <c r="M34" i="7"/>
  <c r="M52" i="7"/>
  <c r="M28" i="7"/>
  <c r="M27" i="7"/>
  <c r="M29" i="7"/>
  <c r="M18" i="7"/>
  <c r="M33" i="7"/>
  <c r="M39" i="7"/>
  <c r="M51" i="7"/>
  <c r="M57" i="7"/>
  <c r="M19" i="7"/>
  <c r="M40" i="7"/>
  <c r="M46" i="7"/>
  <c r="M58" i="7"/>
  <c r="M64" i="7"/>
  <c r="M59" i="7"/>
  <c r="M25" i="7"/>
  <c r="M48" i="7"/>
  <c r="M16" i="7"/>
  <c r="M24" i="7"/>
  <c r="M35" i="7"/>
  <c r="M41" i="7"/>
  <c r="M47" i="7"/>
  <c r="M53" i="7"/>
  <c r="M30" i="7"/>
  <c r="M36" i="7"/>
  <c r="M42" i="7"/>
  <c r="M54" i="7"/>
  <c r="M60" i="7"/>
  <c r="M20" i="7"/>
  <c r="M55" i="7"/>
  <c r="M17" i="7"/>
  <c r="M14" i="7"/>
  <c r="M31" i="7"/>
  <c r="M37" i="7"/>
  <c r="M43" i="7"/>
  <c r="M49" i="7"/>
  <c r="M61" i="7"/>
</calcChain>
</file>

<file path=xl/sharedStrings.xml><?xml version="1.0" encoding="utf-8"?>
<sst xmlns="http://schemas.openxmlformats.org/spreadsheetml/2006/main" count="1881" uniqueCount="1062">
  <si>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</si>
  <si>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</si>
  <si>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</si>
  <si>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</si>
  <si>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</si>
  <si>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</si>
  <si>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</si>
  <si>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</si>
  <si>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</si>
  <si>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</si>
  <si>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</si>
  <si>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</si>
  <si>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</si>
  <si>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</si>
  <si>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</si>
  <si>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</si>
  <si>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</si>
  <si>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distritct/borough in Column G.
</t>
  </si>
  <si>
    <t>6:</t>
  </si>
  <si>
    <t>Fill in the existing ward in Column H.</t>
  </si>
  <si>
    <t>7:</t>
  </si>
  <si>
    <t xml:space="preserve">Fill in the existing division name in column I.
</t>
  </si>
  <si>
    <t>8:</t>
  </si>
  <si>
    <t xml:space="preserve">Enter the current electorate figures for each polling district in Column J. Then enter the figures which are predicted for five years from the end of the review in Column K.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</si>
  <si>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</si>
  <si>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</si>
  <si>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K, then put in the names of the divisions in column M.  The spreadsheet will match what you type in column M to what you put in column I.  It will add up the electorates of the polling districts in each division. 
</t>
  </si>
  <si>
    <r>
      <t>In column N enter the number of councillors for each division.  Once all the numbers are entered, you will be able to see whether the division is over-represented or under-represented, and by what percentage.  (</t>
    </r>
    <r>
      <rPr>
        <sz val="12"/>
        <color rgb="FFFF0000"/>
        <rFont val="Arial"/>
        <family val="2"/>
      </rPr>
      <t xml:space="preserve">This will only work when the number of councillors has been filled in for </t>
    </r>
    <r>
      <rPr>
        <b/>
        <u/>
        <sz val="12"/>
        <color rgb="FFFF0000"/>
        <rFont val="Arial"/>
        <family val="2"/>
      </rPr>
      <t>all</t>
    </r>
    <r>
      <rPr>
        <sz val="12"/>
        <color rgb="FFFF0000"/>
        <rFont val="Arial"/>
        <family val="2"/>
      </rPr>
      <t xml:space="preserve"> divisions</t>
    </r>
    <r>
      <rPr>
        <sz val="12"/>
        <rFont val="Arial"/>
      </rPr>
      <t xml:space="preserve">.)
</t>
    </r>
  </si>
  <si>
    <t>Electoral data</t>
  </si>
  <si>
    <t>Somerset</t>
  </si>
  <si>
    <t xml:space="preserve">Check your data </t>
  </si>
  <si>
    <t>Number of councillors:</t>
  </si>
  <si>
    <t>Overall electorate:</t>
  </si>
  <si>
    <t>Average electorate per cllr:</t>
  </si>
  <si>
    <t>Scroll right to see the second table</t>
  </si>
  <si>
    <t>Scroll left to see the first table</t>
  </si>
  <si>
    <t>What is the polling district code?</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</si>
  <si>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</si>
  <si>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</si>
  <si>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</si>
  <si>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division is this polling district in?</t>
  </si>
  <si>
    <t>What is the current electorate?</t>
  </si>
  <si>
    <t>What is the predicted electorate?</t>
  </si>
  <si>
    <t>Fill in the name of each ward once</t>
  </si>
  <si>
    <t>Fill in the number of councillors per ward</t>
  </si>
  <si>
    <t>Polling district</t>
  </si>
  <si>
    <t>Parish</t>
  </si>
  <si>
    <t>Parish ward</t>
  </si>
  <si>
    <t>Grouped parish council</t>
  </si>
  <si>
    <t>Existing division</t>
  </si>
  <si>
    <t>Electorate 2023</t>
  </si>
  <si>
    <t>Electorate 2030</t>
  </si>
  <si>
    <t>Name of division</t>
  </si>
  <si>
    <t>Number of cllrs per division</t>
  </si>
  <si>
    <t>Variance 2023</t>
  </si>
  <si>
    <t>Variance 2030</t>
  </si>
  <si>
    <t>N-WEW</t>
  </si>
  <si>
    <t>N-WEX</t>
  </si>
  <si>
    <t>N-BAB</t>
  </si>
  <si>
    <t>N-BAP1</t>
  </si>
  <si>
    <t>N-BAP2</t>
  </si>
  <si>
    <t>N-BAE</t>
  </si>
  <si>
    <t>N-BAF</t>
  </si>
  <si>
    <t>N-BAG</t>
  </si>
  <si>
    <t>N-BAI</t>
  </si>
  <si>
    <t>N-BAK</t>
  </si>
  <si>
    <t>N-BAM</t>
  </si>
  <si>
    <t>N-BAJ</t>
  </si>
  <si>
    <t>N-BAO</t>
  </si>
  <si>
    <t>N-BAS</t>
  </si>
  <si>
    <t>N-BAZ</t>
  </si>
  <si>
    <t>N-BBJ</t>
  </si>
  <si>
    <t>N-BCE</t>
  </si>
  <si>
    <t>N-WEA</t>
  </si>
  <si>
    <t>N-WET</t>
  </si>
  <si>
    <t>N-WEP</t>
  </si>
  <si>
    <t>N-BBA</t>
  </si>
  <si>
    <t>N-BBX</t>
  </si>
  <si>
    <t>N-BCG</t>
  </si>
  <si>
    <t>N-BCK</t>
  </si>
  <si>
    <t>N-BAA</t>
  </si>
  <si>
    <t>N-BBG</t>
  </si>
  <si>
    <t>N-WFB</t>
  </si>
  <si>
    <t>N-WFD</t>
  </si>
  <si>
    <t>N-BBL</t>
  </si>
  <si>
    <t>N-BBM</t>
  </si>
  <si>
    <t>N-BBN</t>
  </si>
  <si>
    <t>East Brent</t>
  </si>
  <si>
    <t>Brent</t>
  </si>
  <si>
    <t>Lympsham</t>
  </si>
  <si>
    <t>Bawdrip</t>
  </si>
  <si>
    <t>Bridgwater Without</t>
  </si>
  <si>
    <t>Bridgwater</t>
  </si>
  <si>
    <t>Eastover 1</t>
  </si>
  <si>
    <t>Eastover 2</t>
  </si>
  <si>
    <t>Fairfax West</t>
  </si>
  <si>
    <t>Hamp</t>
  </si>
  <si>
    <t>Bridgwater South</t>
  </si>
  <si>
    <t>Westover 1</t>
  </si>
  <si>
    <t>Westover 3</t>
  </si>
  <si>
    <t>Victoria</t>
  </si>
  <si>
    <t>Bridgwater West</t>
  </si>
  <si>
    <t>Wyndham 2</t>
  </si>
  <si>
    <t>Cannington</t>
  </si>
  <si>
    <t>Durleigh</t>
  </si>
  <si>
    <t>Nether Stowey</t>
  </si>
  <si>
    <t>Wembdon</t>
  </si>
  <si>
    <t>Axbridge</t>
  </si>
  <si>
    <t>Cheddar</t>
  </si>
  <si>
    <t>Highbridge 1</t>
  </si>
  <si>
    <t>East Huntspill</t>
  </si>
  <si>
    <t>Huntspill</t>
  </si>
  <si>
    <t>Puriton</t>
  </si>
  <si>
    <t>West Huntspill</t>
  </si>
  <si>
    <t>Woolavington</t>
  </si>
  <si>
    <t>South</t>
  </si>
  <si>
    <t>Ashcott</t>
  </si>
  <si>
    <t>King Alfred</t>
  </si>
  <si>
    <t>Middlezoy</t>
  </si>
  <si>
    <t>Wedmore</t>
  </si>
  <si>
    <t>Blackford</t>
  </si>
  <si>
    <t>North Petherton</t>
  </si>
  <si>
    <t>North Newton</t>
  </si>
  <si>
    <t>North Petherton 1</t>
  </si>
  <si>
    <t>North Petherton 2</t>
  </si>
  <si>
    <t>E-CN</t>
  </si>
  <si>
    <t>E-CO</t>
  </si>
  <si>
    <t>E-CP</t>
  </si>
  <si>
    <t>E-CS</t>
  </si>
  <si>
    <t>E-CT</t>
  </si>
  <si>
    <t>E-DD</t>
  </si>
  <si>
    <t>E-DY</t>
  </si>
  <si>
    <t>E-CU</t>
  </si>
  <si>
    <t>E-DE</t>
  </si>
  <si>
    <t>E-CC</t>
  </si>
  <si>
    <t>E-CD</t>
  </si>
  <si>
    <t>E-CQ</t>
  </si>
  <si>
    <t>E-CR</t>
  </si>
  <si>
    <t>E-DO</t>
  </si>
  <si>
    <t>E-DP</t>
  </si>
  <si>
    <t>E-DT</t>
  </si>
  <si>
    <t>E-DU</t>
  </si>
  <si>
    <t>E-DX</t>
  </si>
  <si>
    <t>E-EB</t>
  </si>
  <si>
    <t>E-CV</t>
  </si>
  <si>
    <t>E-CW</t>
  </si>
  <si>
    <t>E-CX</t>
  </si>
  <si>
    <t>E-CY</t>
  </si>
  <si>
    <t>E-DA</t>
  </si>
  <si>
    <t>E-DC</t>
  </si>
  <si>
    <t>E-DF</t>
  </si>
  <si>
    <t>E-DG</t>
  </si>
  <si>
    <t>E-DH</t>
  </si>
  <si>
    <t>E-DZ</t>
  </si>
  <si>
    <t>E-CZ</t>
  </si>
  <si>
    <t>E-DB</t>
  </si>
  <si>
    <t>E-AI</t>
  </si>
  <si>
    <t>E-AJ</t>
  </si>
  <si>
    <t>E-AK</t>
  </si>
  <si>
    <t>E-AL</t>
  </si>
  <si>
    <t>E-CE</t>
  </si>
  <si>
    <t>E-CH</t>
  </si>
  <si>
    <t>E-CJ</t>
  </si>
  <si>
    <t>E-CK</t>
  </si>
  <si>
    <t>E-DJ</t>
  </si>
  <si>
    <t>E-DN</t>
  </si>
  <si>
    <t>E-EA</t>
  </si>
  <si>
    <t>E-EC</t>
  </si>
  <si>
    <t>E-EE</t>
  </si>
  <si>
    <t>E-EI</t>
  </si>
  <si>
    <t>E-EJ</t>
  </si>
  <si>
    <t>E-CG</t>
  </si>
  <si>
    <t>E-AC</t>
  </si>
  <si>
    <t>E-AA</t>
  </si>
  <si>
    <t>E-AB</t>
  </si>
  <si>
    <t>E-AD</t>
  </si>
  <si>
    <t>E-AE</t>
  </si>
  <si>
    <t>E-AF</t>
  </si>
  <si>
    <t>E-AH</t>
  </si>
  <si>
    <t>E-AN</t>
  </si>
  <si>
    <t>E-AR</t>
  </si>
  <si>
    <t>E-AW</t>
  </si>
  <si>
    <t>E-BC</t>
  </si>
  <si>
    <t>E-BD</t>
  </si>
  <si>
    <t>E-BE</t>
  </si>
  <si>
    <t>E-DK</t>
  </si>
  <si>
    <t>E-DL</t>
  </si>
  <si>
    <t>E-AQ</t>
  </si>
  <si>
    <t>E-CB</t>
  </si>
  <si>
    <t>E-CA</t>
  </si>
  <si>
    <t>E-CF</t>
  </si>
  <si>
    <t>E-CL</t>
  </si>
  <si>
    <t>E-DM</t>
  </si>
  <si>
    <t>E-DQ</t>
  </si>
  <si>
    <t>E-ED</t>
  </si>
  <si>
    <t>E-EF</t>
  </si>
  <si>
    <t>E-EG</t>
  </si>
  <si>
    <t>E-EH</t>
  </si>
  <si>
    <t>E-CI</t>
  </si>
  <si>
    <t>E-CM</t>
  </si>
  <si>
    <t>E-AS</t>
  </si>
  <si>
    <t>E-AZ</t>
  </si>
  <si>
    <t>E-BB</t>
  </si>
  <si>
    <t>E-BL</t>
  </si>
  <si>
    <t>E-AM</t>
  </si>
  <si>
    <t>E-AO</t>
  </si>
  <si>
    <t>E-AP</t>
  </si>
  <si>
    <t>E-AT</t>
  </si>
  <si>
    <t>E-AX</t>
  </si>
  <si>
    <t>E-AY</t>
  </si>
  <si>
    <t>E-BA</t>
  </si>
  <si>
    <t>E-BP</t>
  </si>
  <si>
    <t>E-BQ</t>
  </si>
  <si>
    <t>E-AU</t>
  </si>
  <si>
    <t>E-AG</t>
  </si>
  <si>
    <t>E-AV</t>
  </si>
  <si>
    <t>E-BF</t>
  </si>
  <si>
    <t>E-BI</t>
  </si>
  <si>
    <t>E-BG</t>
  </si>
  <si>
    <t>E-BH</t>
  </si>
  <si>
    <t>E-BJ</t>
  </si>
  <si>
    <t>E-BK</t>
  </si>
  <si>
    <t>E-BN</t>
  </si>
  <si>
    <t>E-BM</t>
  </si>
  <si>
    <t>E-BO</t>
  </si>
  <si>
    <t>Frome</t>
  </si>
  <si>
    <t>Berkley Down</t>
  </si>
  <si>
    <t>Frome East</t>
  </si>
  <si>
    <t>Keyford</t>
  </si>
  <si>
    <t>Highpoint</t>
  </si>
  <si>
    <t>Selwood</t>
  </si>
  <si>
    <t>East</t>
  </si>
  <si>
    <t>Beckington</t>
  </si>
  <si>
    <t>Frome North</t>
  </si>
  <si>
    <t>Berkley</t>
  </si>
  <si>
    <t>College</t>
  </si>
  <si>
    <t>Lullington</t>
  </si>
  <si>
    <t>Norton St Philip</t>
  </si>
  <si>
    <t>Rode</t>
  </si>
  <si>
    <t>Tellisford</t>
  </si>
  <si>
    <t>Innox</t>
  </si>
  <si>
    <t>Market</t>
  </si>
  <si>
    <t>Frome West</t>
  </si>
  <si>
    <t>Oakfield</t>
  </si>
  <si>
    <t>Park</t>
  </si>
  <si>
    <t>West</t>
  </si>
  <si>
    <t>Glastonbury</t>
  </si>
  <si>
    <t>St Benedict's</t>
  </si>
  <si>
    <t>St Edmund's</t>
  </si>
  <si>
    <t>St John's</t>
  </si>
  <si>
    <t>St Marys'</t>
  </si>
  <si>
    <t>Great Elm</t>
  </si>
  <si>
    <t>Mells</t>
  </si>
  <si>
    <t>Nunney</t>
  </si>
  <si>
    <t>Buckland Dinham</t>
  </si>
  <si>
    <t>Cranmore</t>
  </si>
  <si>
    <t>Doulting</t>
  </si>
  <si>
    <t>Downhead</t>
  </si>
  <si>
    <t>Hemington</t>
  </si>
  <si>
    <t>Leigh-on-mendip</t>
  </si>
  <si>
    <t>Stoke St. Michael</t>
  </si>
  <si>
    <t>Trudoxhill</t>
  </si>
  <si>
    <t>Wanstrow</t>
  </si>
  <si>
    <t>Whatley</t>
  </si>
  <si>
    <t>Witham Friary</t>
  </si>
  <si>
    <t>Coleford</t>
  </si>
  <si>
    <t>Binegar</t>
  </si>
  <si>
    <t>Mendip Hills</t>
  </si>
  <si>
    <t>Ashwick</t>
  </si>
  <si>
    <t>Chewton Mendip</t>
  </si>
  <si>
    <t>Chilcompton</t>
  </si>
  <si>
    <t>Emborough</t>
  </si>
  <si>
    <t>Litton</t>
  </si>
  <si>
    <t>Priddy</t>
  </si>
  <si>
    <t>St. Cuthbert Out</t>
  </si>
  <si>
    <t>Ston Easton</t>
  </si>
  <si>
    <t>Stratton-on-the-fosse</t>
  </si>
  <si>
    <t>Holcombe</t>
  </si>
  <si>
    <t>Kilmersdon</t>
  </si>
  <si>
    <t>Milton Clevedon</t>
  </si>
  <si>
    <t>Mendip South</t>
  </si>
  <si>
    <t>Pylle</t>
  </si>
  <si>
    <t>Pilton</t>
  </si>
  <si>
    <t>Batcombe</t>
  </si>
  <si>
    <t>Baltonsborough</t>
  </si>
  <si>
    <t>Butleigh</t>
  </si>
  <si>
    <t>East Pennard</t>
  </si>
  <si>
    <t>Lamyatt</t>
  </si>
  <si>
    <t>Lydford-on-fosse</t>
  </si>
  <si>
    <t>Upton Noble</t>
  </si>
  <si>
    <t>West Bradley</t>
  </si>
  <si>
    <t>West Pennard</t>
  </si>
  <si>
    <t>Ditcheat</t>
  </si>
  <si>
    <t>Evercreech</t>
  </si>
  <si>
    <t>Rodney Stoke</t>
  </si>
  <si>
    <t>Mendip West</t>
  </si>
  <si>
    <t>North</t>
  </si>
  <si>
    <t>Walton</t>
  </si>
  <si>
    <t>Godney</t>
  </si>
  <si>
    <t>Meare</t>
  </si>
  <si>
    <t>North Wootton</t>
  </si>
  <si>
    <t>Sharpham</t>
  </si>
  <si>
    <t>Westbury-sub-mendip</t>
  </si>
  <si>
    <t>Wookey</t>
  </si>
  <si>
    <t>Shepton Mallet</t>
  </si>
  <si>
    <t>Croscombe</t>
  </si>
  <si>
    <t>Street</t>
  </si>
  <si>
    <t>Wells</t>
  </si>
  <si>
    <t>St. Cuthbert's</t>
  </si>
  <si>
    <t>Central</t>
  </si>
  <si>
    <t>St. Thomas'</t>
  </si>
  <si>
    <t>N-WEB</t>
  </si>
  <si>
    <t>Badgworth</t>
  </si>
  <si>
    <t>N-WEC</t>
  </si>
  <si>
    <t>Berrow</t>
  </si>
  <si>
    <t>N-WED</t>
  </si>
  <si>
    <t>Brean</t>
  </si>
  <si>
    <t>N-WEE</t>
  </si>
  <si>
    <t>Brent Knoll</t>
  </si>
  <si>
    <t>N-WEF</t>
  </si>
  <si>
    <t>Burnham Without</t>
  </si>
  <si>
    <t>Edithmead</t>
  </si>
  <si>
    <t>N-WEG</t>
  </si>
  <si>
    <t>Brue</t>
  </si>
  <si>
    <t>N-WEH</t>
  </si>
  <si>
    <t>Highbridge</t>
  </si>
  <si>
    <t>N-WES</t>
  </si>
  <si>
    <t>Chapel Allerton</t>
  </si>
  <si>
    <t>N-WEV</t>
  </si>
  <si>
    <t>Compton Bishop</t>
  </si>
  <si>
    <t>N-WFA</t>
  </si>
  <si>
    <t>Weare</t>
  </si>
  <si>
    <t>N-BAC</t>
  </si>
  <si>
    <t>Dunwear South</t>
  </si>
  <si>
    <t>N-BAH</t>
  </si>
  <si>
    <t>Fairfax East</t>
  </si>
  <si>
    <t>N-BAU</t>
  </si>
  <si>
    <t>Chedzoy</t>
  </si>
  <si>
    <t>N-BCI</t>
  </si>
  <si>
    <t>Westonzoyland</t>
  </si>
  <si>
    <t>N-BAD</t>
  </si>
  <si>
    <t>Dunwear North</t>
  </si>
  <si>
    <t>N-BAL</t>
  </si>
  <si>
    <t>Westover 2</t>
  </si>
  <si>
    <t>N-BBK</t>
  </si>
  <si>
    <t>Hamp Bridge</t>
  </si>
  <si>
    <t>N-BAN</t>
  </si>
  <si>
    <t>Wyndham 1</t>
  </si>
  <si>
    <t>N-BAY</t>
  </si>
  <si>
    <t>Durleigh,  Wyndham</t>
  </si>
  <si>
    <t>N-BCF</t>
  </si>
  <si>
    <t>Wembdon Victoria</t>
  </si>
  <si>
    <t>N-WEI</t>
  </si>
  <si>
    <t>Burnham North 1</t>
  </si>
  <si>
    <t>N-WEJ</t>
  </si>
  <si>
    <t>Burnham North 2</t>
  </si>
  <si>
    <t>N-WEK</t>
  </si>
  <si>
    <t>Burnham North 3</t>
  </si>
  <si>
    <t>N-WEL</t>
  </si>
  <si>
    <t>Burnham Central 1</t>
  </si>
  <si>
    <t>N-WEM</t>
  </si>
  <si>
    <t>Burnham Central 2</t>
  </si>
  <si>
    <t>N-WEN</t>
  </si>
  <si>
    <t>Burnham Central 3</t>
  </si>
  <si>
    <t>N-BAW</t>
  </si>
  <si>
    <t>Chilton Trinity</t>
  </si>
  <si>
    <t>N-BBC</t>
  </si>
  <si>
    <t>Enmore</t>
  </si>
  <si>
    <t>N-BBD</t>
  </si>
  <si>
    <t>Fiddington</t>
  </si>
  <si>
    <t>N-BBE</t>
  </si>
  <si>
    <t>Goathurst</t>
  </si>
  <si>
    <t>N-BBR</t>
  </si>
  <si>
    <t>Otterhampton</t>
  </si>
  <si>
    <t>N-BBS</t>
  </si>
  <si>
    <t>Steart</t>
  </si>
  <si>
    <t>N-BBT</t>
  </si>
  <si>
    <t>Stockland Bristol</t>
  </si>
  <si>
    <t>N-BBU</t>
  </si>
  <si>
    <t>Over Stowey</t>
  </si>
  <si>
    <t>N-BBZ</t>
  </si>
  <si>
    <t>Spaxton</t>
  </si>
  <si>
    <t>N-BCA</t>
  </si>
  <si>
    <t>Charlinch</t>
  </si>
  <si>
    <t>N-BCB</t>
  </si>
  <si>
    <t>N-WEU</t>
  </si>
  <si>
    <t>Nyland</t>
  </si>
  <si>
    <t>N-WEZ</t>
  </si>
  <si>
    <t>Shipham</t>
  </si>
  <si>
    <t>N-WEO</t>
  </si>
  <si>
    <t>Burnham South</t>
  </si>
  <si>
    <t>N-WEQ</t>
  </si>
  <si>
    <t>Highbridge 2</t>
  </si>
  <si>
    <t>N-WER</t>
  </si>
  <si>
    <t>Burnham Marine</t>
  </si>
  <si>
    <t>N-BAV</t>
  </si>
  <si>
    <t>Chilton Polden</t>
  </si>
  <si>
    <t>N-BAX</t>
  </si>
  <si>
    <t>Cossington</t>
  </si>
  <si>
    <t>N-BBV</t>
  </si>
  <si>
    <t>Pawlett</t>
  </si>
  <si>
    <t>N-BBW</t>
  </si>
  <si>
    <t>Stretcholt</t>
  </si>
  <si>
    <t>N-BCH</t>
  </si>
  <si>
    <t>Alstone</t>
  </si>
  <si>
    <t>N-BCJ</t>
  </si>
  <si>
    <t>N-BAR</t>
  </si>
  <si>
    <t>Burtle</t>
  </si>
  <si>
    <t>N-BAT</t>
  </si>
  <si>
    <t>Catcott</t>
  </si>
  <si>
    <t>N-BBB</t>
  </si>
  <si>
    <t>Edington</t>
  </si>
  <si>
    <t>N-BBH</t>
  </si>
  <si>
    <t>Greinton</t>
  </si>
  <si>
    <t>N-BBI</t>
  </si>
  <si>
    <t>Moorlinch</t>
  </si>
  <si>
    <t>N-BBQ</t>
  </si>
  <si>
    <t>Othery</t>
  </si>
  <si>
    <t>N-BBY</t>
  </si>
  <si>
    <t>Shapwick</t>
  </si>
  <si>
    <t>N-BCC</t>
  </si>
  <si>
    <t>Stawell</t>
  </si>
  <si>
    <t>N-WEY</t>
  </si>
  <si>
    <t>Mark</t>
  </si>
  <si>
    <t>N-WFC</t>
  </si>
  <si>
    <t>Theale</t>
  </si>
  <si>
    <t>N-BAQ</t>
  </si>
  <si>
    <t>Broomfield</t>
  </si>
  <si>
    <t>N-BBF</t>
  </si>
  <si>
    <t>Lyng</t>
  </si>
  <si>
    <t>N-BBO</t>
  </si>
  <si>
    <t>Northmoor Green</t>
  </si>
  <si>
    <t>N-BBP</t>
  </si>
  <si>
    <t>N-BCD</t>
  </si>
  <si>
    <t>Thurloxton</t>
  </si>
  <si>
    <t>S-ARY</t>
  </si>
  <si>
    <t xml:space="preserve">Crewkerne </t>
  </si>
  <si>
    <t>Crewkerne</t>
  </si>
  <si>
    <t>S-AIS</t>
  </si>
  <si>
    <t xml:space="preserve">Charlton Horethorne </t>
  </si>
  <si>
    <t>Blackmoor Vale</t>
  </si>
  <si>
    <t>S-AMS</t>
  </si>
  <si>
    <t>Compton Paunsfoot</t>
  </si>
  <si>
    <t>S-BYS</t>
  </si>
  <si>
    <t xml:space="preserve">Corton Denham </t>
  </si>
  <si>
    <t>S-BMS1</t>
  </si>
  <si>
    <t>Holton</t>
  </si>
  <si>
    <t>North Vale</t>
  </si>
  <si>
    <t>S-BMS2</t>
  </si>
  <si>
    <t>Maperton</t>
  </si>
  <si>
    <t>S-BMS3</t>
  </si>
  <si>
    <t>North Cheriton</t>
  </si>
  <si>
    <t>S-CQY1</t>
  </si>
  <si>
    <t>Yeovil Without</t>
  </si>
  <si>
    <t>Brimsmore</t>
  </si>
  <si>
    <t>Yeovil West</t>
  </si>
  <si>
    <t>S-AVS</t>
  </si>
  <si>
    <t xml:space="preserve">Horsington </t>
  </si>
  <si>
    <t>S-BIS</t>
  </si>
  <si>
    <t xml:space="preserve">Milborne Port </t>
  </si>
  <si>
    <t>S-BSS</t>
  </si>
  <si>
    <t>S-BXS2</t>
  </si>
  <si>
    <t xml:space="preserve">Wincanton </t>
  </si>
  <si>
    <t>S-ADY</t>
  </si>
  <si>
    <t>Brympton</t>
  </si>
  <si>
    <t>S-CPY3</t>
  </si>
  <si>
    <t>Abbey Manor North</t>
  </si>
  <si>
    <t>S-AMY</t>
  </si>
  <si>
    <t xml:space="preserve">Chilthorne Domer </t>
  </si>
  <si>
    <t>S-ADBY</t>
  </si>
  <si>
    <t>Yeovil</t>
  </si>
  <si>
    <t>S-ATS</t>
  </si>
  <si>
    <t xml:space="preserve">Henstridge </t>
  </si>
  <si>
    <t>S-ACS</t>
  </si>
  <si>
    <t xml:space="preserve">Babcary </t>
  </si>
  <si>
    <t>Castle Cary</t>
  </si>
  <si>
    <t>S-BXS1</t>
  </si>
  <si>
    <t>Bratton Seymour</t>
  </si>
  <si>
    <t>S-AHS2</t>
  </si>
  <si>
    <t xml:space="preserve">Castle Cary </t>
  </si>
  <si>
    <t>S-BJY1</t>
  </si>
  <si>
    <t>Chilton Cantelo</t>
  </si>
  <si>
    <t>S-BGS1</t>
  </si>
  <si>
    <t>Alford</t>
  </si>
  <si>
    <t>Cary Moor</t>
  </si>
  <si>
    <t>S-BGS2</t>
  </si>
  <si>
    <t>Lovington</t>
  </si>
  <si>
    <t>S-BKS1</t>
  </si>
  <si>
    <t>North Barrow</t>
  </si>
  <si>
    <t>S-BKS2</t>
  </si>
  <si>
    <t>South Barrow</t>
  </si>
  <si>
    <t>S-BLS1</t>
  </si>
  <si>
    <t>North Cadbury</t>
  </si>
  <si>
    <t>S-BLS2</t>
  </si>
  <si>
    <t>Yarlington</t>
  </si>
  <si>
    <t>S-BZS</t>
  </si>
  <si>
    <t xml:space="preserve">Marston Magna </t>
  </si>
  <si>
    <t>S-CTY</t>
  </si>
  <si>
    <t xml:space="preserve">Ilchester </t>
  </si>
  <si>
    <t>Martock</t>
  </si>
  <si>
    <t>S-BQS</t>
  </si>
  <si>
    <t xml:space="preserve">Queen Camel </t>
  </si>
  <si>
    <t>S-BZAS</t>
  </si>
  <si>
    <t xml:space="preserve">Rimpton </t>
  </si>
  <si>
    <t>S-BTS</t>
  </si>
  <si>
    <t xml:space="preserve">Sparkford </t>
  </si>
  <si>
    <t>S-BWS</t>
  </si>
  <si>
    <t xml:space="preserve">West Camel </t>
  </si>
  <si>
    <t>S-CUY1</t>
  </si>
  <si>
    <t>S-CUY2</t>
  </si>
  <si>
    <t>S-AEY</t>
  </si>
  <si>
    <t xml:space="preserve">Buckland St. Mary </t>
  </si>
  <si>
    <t>Chard North</t>
  </si>
  <si>
    <t>S-AGY</t>
  </si>
  <si>
    <t>Chard</t>
  </si>
  <si>
    <t xml:space="preserve">Chard Avishayes </t>
  </si>
  <si>
    <t>S-AHY</t>
  </si>
  <si>
    <t>Chard Combe</t>
  </si>
  <si>
    <t>S-BRS</t>
  </si>
  <si>
    <t xml:space="preserve">Somerton </t>
  </si>
  <si>
    <t>Somerton</t>
  </si>
  <si>
    <t>S-BHS</t>
  </si>
  <si>
    <t xml:space="preserve">Martock </t>
  </si>
  <si>
    <t>S-BVY</t>
  </si>
  <si>
    <t>Wambrook</t>
  </si>
  <si>
    <t>S-BZY</t>
  </si>
  <si>
    <t>Whitestaunton</t>
  </si>
  <si>
    <t>S-AJY</t>
  </si>
  <si>
    <t>Chard Holyrood</t>
  </si>
  <si>
    <t>Chard South</t>
  </si>
  <si>
    <t>S-AJAY</t>
  </si>
  <si>
    <t>Chard Jocelyn</t>
  </si>
  <si>
    <t>S-AHAY</t>
  </si>
  <si>
    <t>Shepherd's Lane</t>
  </si>
  <si>
    <t>S-AKY</t>
  </si>
  <si>
    <t>S-BTY</t>
  </si>
  <si>
    <t>S-ABY</t>
  </si>
  <si>
    <t>Coker</t>
  </si>
  <si>
    <t>S-ANY</t>
  </si>
  <si>
    <t xml:space="preserve">Chiselborough </t>
  </si>
  <si>
    <t>S-AYY1</t>
  </si>
  <si>
    <t>Closworth</t>
  </si>
  <si>
    <t>S-AXY</t>
  </si>
  <si>
    <t xml:space="preserve">East Chinnock </t>
  </si>
  <si>
    <t>S-AYY2</t>
  </si>
  <si>
    <t xml:space="preserve">East Coker </t>
  </si>
  <si>
    <t>S-AZY</t>
  </si>
  <si>
    <t xml:space="preserve">Hardington Mandeville </t>
  </si>
  <si>
    <t>S-BAY</t>
  </si>
  <si>
    <t xml:space="preserve">Haselbury Plucknett </t>
  </si>
  <si>
    <t>S-BIY</t>
  </si>
  <si>
    <t xml:space="preserve">Montacute </t>
  </si>
  <si>
    <t>S-BKY</t>
  </si>
  <si>
    <t xml:space="preserve">North Perrott </t>
  </si>
  <si>
    <t>S-BLY</t>
  </si>
  <si>
    <t xml:space="preserve">Norton-sub-hamdon </t>
  </si>
  <si>
    <t>S-BMY</t>
  </si>
  <si>
    <t xml:space="preserve">Odcombe </t>
  </si>
  <si>
    <t>S-BWY</t>
  </si>
  <si>
    <t>S-BXY</t>
  </si>
  <si>
    <t>West Coker</t>
  </si>
  <si>
    <t>S-AIY</t>
  </si>
  <si>
    <t>Chard Crimchard</t>
  </si>
  <si>
    <t>S-ASY</t>
  </si>
  <si>
    <t>S-ATY</t>
  </si>
  <si>
    <t>S-AUAY</t>
  </si>
  <si>
    <t>S-AUY</t>
  </si>
  <si>
    <t>S-BHY</t>
  </si>
  <si>
    <t xml:space="preserve">Misterton </t>
  </si>
  <si>
    <t>S-AOY1</t>
  </si>
  <si>
    <t xml:space="preserve">Wayford </t>
  </si>
  <si>
    <t>S-AOY2</t>
  </si>
  <si>
    <t xml:space="preserve">West Crewkerne </t>
  </si>
  <si>
    <t>S-AAS</t>
  </si>
  <si>
    <t xml:space="preserve">Aller </t>
  </si>
  <si>
    <t>S-AOS1</t>
  </si>
  <si>
    <t xml:space="preserve">Beercrocombe </t>
  </si>
  <si>
    <t>S-AOS2</t>
  </si>
  <si>
    <t xml:space="preserve">Curry Mallet </t>
  </si>
  <si>
    <t>S-APS</t>
  </si>
  <si>
    <t xml:space="preserve">Curry Rivel </t>
  </si>
  <si>
    <t>S-AQS</t>
  </si>
  <si>
    <t xml:space="preserve">Drayton </t>
  </si>
  <si>
    <t>S-ARS</t>
  </si>
  <si>
    <t xml:space="preserve">Fivehead </t>
  </si>
  <si>
    <t>S-AUS</t>
  </si>
  <si>
    <t xml:space="preserve">High Ham </t>
  </si>
  <si>
    <t>S-AWS1</t>
  </si>
  <si>
    <t xml:space="preserve">Huish Episcopi </t>
  </si>
  <si>
    <t>S-AWS2</t>
  </si>
  <si>
    <t>S-BCS</t>
  </si>
  <si>
    <t xml:space="preserve">Kingsbury Episcopi </t>
  </si>
  <si>
    <t>S-BES</t>
  </si>
  <si>
    <t xml:space="preserve">Langport </t>
  </si>
  <si>
    <t>S-BJS</t>
  </si>
  <si>
    <t>Muchelney</t>
  </si>
  <si>
    <t>S-BPS</t>
  </si>
  <si>
    <t xml:space="preserve">Pitney </t>
  </si>
  <si>
    <t>S-AKS</t>
  </si>
  <si>
    <t xml:space="preserve">Charlton Musgrove </t>
  </si>
  <si>
    <t>S-ACY1</t>
  </si>
  <si>
    <t xml:space="preserve">Broadway </t>
  </si>
  <si>
    <t xml:space="preserve">Ilminster </t>
  </si>
  <si>
    <t>S-AFY1</t>
  </si>
  <si>
    <t xml:space="preserve">Chaffcombe </t>
  </si>
  <si>
    <t>S-ALY1</t>
  </si>
  <si>
    <t>Chillington</t>
  </si>
  <si>
    <t>S-CAY1</t>
  </si>
  <si>
    <t>Cricket St Thomas</t>
  </si>
  <si>
    <t>S-ALY2</t>
  </si>
  <si>
    <t>Cudworth</t>
  </si>
  <si>
    <t>S-AVY</t>
  </si>
  <si>
    <t xml:space="preserve">Donyatt </t>
  </si>
  <si>
    <t>S-AWY1</t>
  </si>
  <si>
    <t xml:space="preserve">Dowlish Wake </t>
  </si>
  <si>
    <t>S-ACY2</t>
  </si>
  <si>
    <t xml:space="preserve">Horton </t>
  </si>
  <si>
    <t>S-BDY</t>
  </si>
  <si>
    <t>S-BEY</t>
  </si>
  <si>
    <t>S-AWY2</t>
  </si>
  <si>
    <t>Kingstone</t>
  </si>
  <si>
    <t>S-AFY2</t>
  </si>
  <si>
    <t>Knowle St Giles</t>
  </si>
  <si>
    <t>S-BYY</t>
  </si>
  <si>
    <t>Whitelackington</t>
  </si>
  <si>
    <t>S-CAY2</t>
  </si>
  <si>
    <t xml:space="preserve">Winsham </t>
  </si>
  <si>
    <t>S-ABS</t>
  </si>
  <si>
    <t xml:space="preserve">Ash </t>
  </si>
  <si>
    <t>S-AHS1</t>
  </si>
  <si>
    <t xml:space="preserve">Ansford </t>
  </si>
  <si>
    <t>S-BFS</t>
  </si>
  <si>
    <t xml:space="preserve">Long Load </t>
  </si>
  <si>
    <t>S-BJY2</t>
  </si>
  <si>
    <t>Mudford</t>
  </si>
  <si>
    <t>S-AGS</t>
  </si>
  <si>
    <t xml:space="preserve">Bruton </t>
  </si>
  <si>
    <t>S-BRY2</t>
  </si>
  <si>
    <t>Stoke-sub-hamdon</t>
  </si>
  <si>
    <t>Stanchester</t>
  </si>
  <si>
    <t>S-BRY1</t>
  </si>
  <si>
    <t>S-BUY</t>
  </si>
  <si>
    <t xml:space="preserve">Tintinhull </t>
  </si>
  <si>
    <t>S-BBS1</t>
  </si>
  <si>
    <t xml:space="preserve">Barton St. David </t>
  </si>
  <si>
    <t>S-AJS</t>
  </si>
  <si>
    <t>Charlton Mackrell (The Charltons)</t>
  </si>
  <si>
    <t>S-ADAY</t>
  </si>
  <si>
    <t>S-BBS2</t>
  </si>
  <si>
    <t xml:space="preserve">Keinton Mandeville </t>
  </si>
  <si>
    <t>S-BDS</t>
  </si>
  <si>
    <t xml:space="preserve">Kingsdon </t>
  </si>
  <si>
    <t>S-BBS3</t>
  </si>
  <si>
    <t>Kingweston</t>
  </si>
  <si>
    <t>S-BFAS</t>
  </si>
  <si>
    <t xml:space="preserve">Long Sutton </t>
  </si>
  <si>
    <t>S-AES</t>
  </si>
  <si>
    <t>S-ADS1</t>
  </si>
  <si>
    <t xml:space="preserve">Barrington </t>
  </si>
  <si>
    <t>S-BBY1</t>
  </si>
  <si>
    <t>Dinnington</t>
  </si>
  <si>
    <t>S-BOY1</t>
  </si>
  <si>
    <t>Seavington St. Mary</t>
  </si>
  <si>
    <t>Seavington</t>
  </si>
  <si>
    <t>S-BOY2</t>
  </si>
  <si>
    <t>Seavington St. Michael</t>
  </si>
  <si>
    <t>S-ASS</t>
  </si>
  <si>
    <t>S-BBY2</t>
  </si>
  <si>
    <t xml:space="preserve">Hinton St. George </t>
  </si>
  <si>
    <t>S-BVS</t>
  </si>
  <si>
    <t>S-AZS</t>
  </si>
  <si>
    <t xml:space="preserve">Isle Abbotts </t>
  </si>
  <si>
    <t>S-BAS</t>
  </si>
  <si>
    <t>Isle Brewers</t>
  </si>
  <si>
    <t>S-BCY</t>
  </si>
  <si>
    <t xml:space="preserve">Lopen </t>
  </si>
  <si>
    <t>S-BGY</t>
  </si>
  <si>
    <t xml:space="preserve">Merriott </t>
  </si>
  <si>
    <t>S-ADS2</t>
  </si>
  <si>
    <t>Puckington</t>
  </si>
  <si>
    <t>S-BPY</t>
  </si>
  <si>
    <t xml:space="preserve">Shepton Beauchamp </t>
  </si>
  <si>
    <t>S-BQY</t>
  </si>
  <si>
    <t xml:space="preserve">South Petherton </t>
  </si>
  <si>
    <t>S-BSY</t>
  </si>
  <si>
    <t>S-BTAS</t>
  </si>
  <si>
    <t xml:space="preserve">Stocklinch </t>
  </si>
  <si>
    <t>S-AFS</t>
  </si>
  <si>
    <t xml:space="preserve">Brewham </t>
  </si>
  <si>
    <t>S-AYAS</t>
  </si>
  <si>
    <t xml:space="preserve">Ilton </t>
  </si>
  <si>
    <t>S-ALS</t>
  </si>
  <si>
    <t xml:space="preserve">Compton Dundon </t>
  </si>
  <si>
    <t>S-ANS</t>
  </si>
  <si>
    <t>Cucklington</t>
  </si>
  <si>
    <t>S-BNS</t>
  </si>
  <si>
    <t xml:space="preserve">Pen Selwood </t>
  </si>
  <si>
    <t>S-BOS1</t>
  </si>
  <si>
    <t xml:space="preserve">Pitcombe </t>
  </si>
  <si>
    <t>S-BOS2</t>
  </si>
  <si>
    <t xml:space="preserve">Shepton Montague </t>
  </si>
  <si>
    <t>S-BUS</t>
  </si>
  <si>
    <t xml:space="preserve">Stoke Trister </t>
  </si>
  <si>
    <t>S-APY</t>
  </si>
  <si>
    <t xml:space="preserve">Combe St. Nicholas </t>
  </si>
  <si>
    <t>S-BJY3</t>
  </si>
  <si>
    <t xml:space="preserve">Mudford Urban </t>
  </si>
  <si>
    <t>Yeovil Central</t>
  </si>
  <si>
    <t>S-CIY3</t>
  </si>
  <si>
    <t>Wyndham</t>
  </si>
  <si>
    <t>S-CCY</t>
  </si>
  <si>
    <t>Yeovil College</t>
  </si>
  <si>
    <t>S-CDY1</t>
  </si>
  <si>
    <t>S-CEY</t>
  </si>
  <si>
    <t>S-CIY1</t>
  </si>
  <si>
    <t>S-CNY</t>
  </si>
  <si>
    <t>S-CPY2</t>
  </si>
  <si>
    <t>S-CSY1</t>
  </si>
  <si>
    <t>Combe</t>
  </si>
  <si>
    <t>S-CSY2</t>
  </si>
  <si>
    <t>S-CGY</t>
  </si>
  <si>
    <t>Yeovil Lyde</t>
  </si>
  <si>
    <t>Yeovil East</t>
  </si>
  <si>
    <t>S-CHY</t>
  </si>
  <si>
    <t>S-CIY2</t>
  </si>
  <si>
    <t>S-CRY1</t>
  </si>
  <si>
    <t>Lyde</t>
  </si>
  <si>
    <t>S-CRY2</t>
  </si>
  <si>
    <t>S-CBY</t>
  </si>
  <si>
    <t>Wraxhill</t>
  </si>
  <si>
    <t>Yeovil South</t>
  </si>
  <si>
    <t>S-BXAY</t>
  </si>
  <si>
    <t>Sampson's Wood</t>
  </si>
  <si>
    <t>S-CDY2</t>
  </si>
  <si>
    <t>Crofton Park</t>
  </si>
  <si>
    <t>S-COY</t>
  </si>
  <si>
    <t>Grove Avenue</t>
  </si>
  <si>
    <t>S-CFY</t>
  </si>
  <si>
    <t xml:space="preserve">Yeovil Westland </t>
  </si>
  <si>
    <t>S-CJY</t>
  </si>
  <si>
    <t>S-CKY</t>
  </si>
  <si>
    <t>S-CLY</t>
  </si>
  <si>
    <t>S-CMY1</t>
  </si>
  <si>
    <t>Yeovil Summerlands</t>
  </si>
  <si>
    <t>S-CPAY</t>
  </si>
  <si>
    <t>S-CPY1</t>
  </si>
  <si>
    <t>S-AAY</t>
  </si>
  <si>
    <t xml:space="preserve">Ashill </t>
  </si>
  <si>
    <t>S-CQY2</t>
  </si>
  <si>
    <t>S-CPY4</t>
  </si>
  <si>
    <t>Summerlands</t>
  </si>
  <si>
    <t>W-DAF</t>
  </si>
  <si>
    <t>Bishops Hull</t>
  </si>
  <si>
    <t>W-DDM</t>
  </si>
  <si>
    <t>Taunton</t>
  </si>
  <si>
    <t>Comeytrowe</t>
  </si>
  <si>
    <t>W-DDV</t>
  </si>
  <si>
    <t>Manor &amp; Tangier</t>
  </si>
  <si>
    <t>W-DDW</t>
  </si>
  <si>
    <t>W-DDX</t>
  </si>
  <si>
    <t>North Town</t>
  </si>
  <si>
    <t>W-DEH</t>
  </si>
  <si>
    <t xml:space="preserve">Victoria </t>
  </si>
  <si>
    <t>W-DEK</t>
  </si>
  <si>
    <t>Vivary</t>
  </si>
  <si>
    <t>W-DAD</t>
  </si>
  <si>
    <t>Bickenhall</t>
  </si>
  <si>
    <t>Neroche</t>
  </si>
  <si>
    <t>W-DAT</t>
  </si>
  <si>
    <t>Churchstanton</t>
  </si>
  <si>
    <t>W-DAW</t>
  </si>
  <si>
    <t>Corfe</t>
  </si>
  <si>
    <t>W-DBA</t>
  </si>
  <si>
    <t>Curland</t>
  </si>
  <si>
    <t>W-DBN</t>
  </si>
  <si>
    <t>Hatch Beauchamp</t>
  </si>
  <si>
    <t>W-DCO</t>
  </si>
  <si>
    <t xml:space="preserve">Orchard Portman </t>
  </si>
  <si>
    <t>W-DCP</t>
  </si>
  <si>
    <t>Otterford</t>
  </si>
  <si>
    <t>W-DCQ</t>
  </si>
  <si>
    <t>Pitminster</t>
  </si>
  <si>
    <t>W-DCS</t>
  </si>
  <si>
    <t>Ruishton</t>
  </si>
  <si>
    <t>W-DCT</t>
  </si>
  <si>
    <t xml:space="preserve">Thornfalcon </t>
  </si>
  <si>
    <t>W-DCZ</t>
  </si>
  <si>
    <t>Staple Fitzpaine</t>
  </si>
  <si>
    <t>W-DDE</t>
  </si>
  <si>
    <t>Stoke St Mary</t>
  </si>
  <si>
    <t>W-DEV</t>
  </si>
  <si>
    <t>Wellington</t>
  </si>
  <si>
    <t>W-DFH</t>
  </si>
  <si>
    <t>West Buckland</t>
  </si>
  <si>
    <t>W-DFI</t>
  </si>
  <si>
    <t>West Hatch</t>
  </si>
  <si>
    <t>W-DDK</t>
  </si>
  <si>
    <t>W-DDL</t>
  </si>
  <si>
    <t>W-DEO</t>
  </si>
  <si>
    <t>Wilton &amp; Sherford</t>
  </si>
  <si>
    <t>W-DEP</t>
  </si>
  <si>
    <t xml:space="preserve">Wilton &amp; Sherford </t>
  </si>
  <si>
    <t>W-DES</t>
  </si>
  <si>
    <t>Trull</t>
  </si>
  <si>
    <t>W-DAJ</t>
  </si>
  <si>
    <t>Brompton Ralph</t>
  </si>
  <si>
    <t>W-DAK</t>
  </si>
  <si>
    <t>Brompton Regis</t>
  </si>
  <si>
    <t>W-DAL</t>
  </si>
  <si>
    <t>W-DAM</t>
  </si>
  <si>
    <t>Brushford</t>
  </si>
  <si>
    <t>W-DAU</t>
  </si>
  <si>
    <t>Clatworthy</t>
  </si>
  <si>
    <t>W-DBB</t>
  </si>
  <si>
    <t>Cutcombe</t>
  </si>
  <si>
    <t>W-DBC</t>
  </si>
  <si>
    <t>Dulverton</t>
  </si>
  <si>
    <t>W-DBD</t>
  </si>
  <si>
    <t>W-DBI</t>
  </si>
  <si>
    <t>Exford</t>
  </si>
  <si>
    <t>W-DBJ</t>
  </si>
  <si>
    <t>Exmoor</t>
  </si>
  <si>
    <t>W-DBK</t>
  </si>
  <si>
    <t>Exton</t>
  </si>
  <si>
    <t>W-DBP</t>
  </si>
  <si>
    <t>Huish Champflower</t>
  </si>
  <si>
    <t>W-DBT</t>
  </si>
  <si>
    <t>Luccombe</t>
  </si>
  <si>
    <t>W-DBU</t>
  </si>
  <si>
    <t>Luxborough</t>
  </si>
  <si>
    <t>W-DCK</t>
  </si>
  <si>
    <t>Oare</t>
  </si>
  <si>
    <t>W-DCR</t>
  </si>
  <si>
    <t>Porlock</t>
  </si>
  <si>
    <t>W-DCW</t>
  </si>
  <si>
    <t>Selworthy &amp; Minehead Without</t>
  </si>
  <si>
    <t xml:space="preserve">Minehead Without </t>
  </si>
  <si>
    <t>W-DCX</t>
  </si>
  <si>
    <t xml:space="preserve">Selworthy &amp; Minehead Without </t>
  </si>
  <si>
    <t>Selworthy</t>
  </si>
  <si>
    <t>W-DCY</t>
  </si>
  <si>
    <t>Skilgate</t>
  </si>
  <si>
    <t>W-DEQ</t>
  </si>
  <si>
    <t>Timberscombe</t>
  </si>
  <si>
    <t>W-DER</t>
  </si>
  <si>
    <t>Treborough</t>
  </si>
  <si>
    <t>W-DET</t>
  </si>
  <si>
    <t>Upton</t>
  </si>
  <si>
    <t>W-DFN</t>
  </si>
  <si>
    <t>Winsford</t>
  </si>
  <si>
    <t>W-DFP</t>
  </si>
  <si>
    <t>Withypool &amp; Hawkridge</t>
  </si>
  <si>
    <t>W-DFQ</t>
  </si>
  <si>
    <t>W-DFT</t>
  </si>
  <si>
    <t>Wootton Courtenay</t>
  </si>
  <si>
    <t>W-DAE</t>
  </si>
  <si>
    <t>Bicknoller</t>
  </si>
  <si>
    <t>Dunster</t>
  </si>
  <si>
    <t>W-DAO</t>
  </si>
  <si>
    <t>Carhampton</t>
  </si>
  <si>
    <t>W-DAP</t>
  </si>
  <si>
    <t>W-DAZ</t>
  </si>
  <si>
    <t>Crowcombe</t>
  </si>
  <si>
    <t>W-DBE</t>
  </si>
  <si>
    <t>W-DBH</t>
  </si>
  <si>
    <t>Elworthy</t>
  </si>
  <si>
    <t>W-DBY</t>
  </si>
  <si>
    <t>Minehead</t>
  </si>
  <si>
    <t>Alcombe North</t>
  </si>
  <si>
    <t>W-DBZ</t>
  </si>
  <si>
    <t>Alcombe South</t>
  </si>
  <si>
    <t>W-DCE</t>
  </si>
  <si>
    <t>Monksilver</t>
  </si>
  <si>
    <t>W-DCF</t>
  </si>
  <si>
    <t>Nettlecombe</t>
  </si>
  <si>
    <t>W-DCL</t>
  </si>
  <si>
    <t>Old Cleeve</t>
  </si>
  <si>
    <t>W-DCM</t>
  </si>
  <si>
    <t>Roadwater</t>
  </si>
  <si>
    <t>W-DCN</t>
  </si>
  <si>
    <t xml:space="preserve">Washford </t>
  </si>
  <si>
    <t>W-DDB</t>
  </si>
  <si>
    <t>Stogumber</t>
  </si>
  <si>
    <t>W-DFO</t>
  </si>
  <si>
    <t>Withycombe</t>
  </si>
  <si>
    <t>W-DAB</t>
  </si>
  <si>
    <t>Ash Priors</t>
  </si>
  <si>
    <t>Lydeard</t>
  </si>
  <si>
    <t>W-DAG</t>
  </si>
  <si>
    <t>Bishops Lydeard</t>
  </si>
  <si>
    <t>W-DAH</t>
  </si>
  <si>
    <t>W-DAV</t>
  </si>
  <si>
    <t>Combe Florey</t>
  </si>
  <si>
    <t>W-DAX</t>
  </si>
  <si>
    <t>Cotford St Luke</t>
  </si>
  <si>
    <t>W-DBV</t>
  </si>
  <si>
    <t>Lydeard St Lawrence</t>
  </si>
  <si>
    <t>W-DBW</t>
  </si>
  <si>
    <t xml:space="preserve">Lydeard St Lawrence </t>
  </si>
  <si>
    <t>Tolland</t>
  </si>
  <si>
    <t>W-DCH</t>
  </si>
  <si>
    <t>Norton Fitzwarren</t>
  </si>
  <si>
    <t>W-DFG</t>
  </si>
  <si>
    <t>West Bagborough</t>
  </si>
  <si>
    <t>W-DCA</t>
  </si>
  <si>
    <t>W-DCB</t>
  </si>
  <si>
    <t>W-DCC</t>
  </si>
  <si>
    <t xml:space="preserve">North </t>
  </si>
  <si>
    <t>W-DCD</t>
  </si>
  <si>
    <t xml:space="preserve">Periton &amp; Woodcombe </t>
  </si>
  <si>
    <t>W-DAN</t>
  </si>
  <si>
    <t>Burrowbridge</t>
  </si>
  <si>
    <t>W-DAQ</t>
  </si>
  <si>
    <t>Cheddon Fitzpaine</t>
  </si>
  <si>
    <t>W-DAY</t>
  </si>
  <si>
    <t>Creech St. Michael</t>
  </si>
  <si>
    <t>W-DBF</t>
  </si>
  <si>
    <t>Durston</t>
  </si>
  <si>
    <t>W-DCG</t>
  </si>
  <si>
    <t>North Curry</t>
  </si>
  <si>
    <t>W-DDD</t>
  </si>
  <si>
    <t>Stoke St Gregory</t>
  </si>
  <si>
    <t>W-DDP</t>
  </si>
  <si>
    <t>Halcon &amp; Lane</t>
  </si>
  <si>
    <t>W-DEB</t>
  </si>
  <si>
    <t>Pyrland</t>
  </si>
  <si>
    <t>W-DFJ</t>
  </si>
  <si>
    <t>West Monkton</t>
  </si>
  <si>
    <t>W-DFK</t>
  </si>
  <si>
    <t>W-DBR</t>
  </si>
  <si>
    <t>Kingston St Mary</t>
  </si>
  <si>
    <t>W-DDS</t>
  </si>
  <si>
    <t>Lyngford</t>
  </si>
  <si>
    <t>W-DEC</t>
  </si>
  <si>
    <t>Staplegrove</t>
  </si>
  <si>
    <t>W-DEL</t>
  </si>
  <si>
    <t xml:space="preserve">Wellsprings &amp; Rowbarton </t>
  </si>
  <si>
    <t>W-DEM</t>
  </si>
  <si>
    <t>W-DDN</t>
  </si>
  <si>
    <t>Taunton East</t>
  </si>
  <si>
    <t>W-DDO</t>
  </si>
  <si>
    <t>W-DDQ</t>
  </si>
  <si>
    <t>W-DED</t>
  </si>
  <si>
    <t>W-DEF</t>
  </si>
  <si>
    <t>W-DEG</t>
  </si>
  <si>
    <t>W-DDT</t>
  </si>
  <si>
    <t>Taunton North</t>
  </si>
  <si>
    <t>W-DDU</t>
  </si>
  <si>
    <t>Maidenbrook</t>
  </si>
  <si>
    <t>W-DDY</t>
  </si>
  <si>
    <t>Obridge</t>
  </si>
  <si>
    <t>W-DDZ</t>
  </si>
  <si>
    <t>W-DEA</t>
  </si>
  <si>
    <t>W-DDH</t>
  </si>
  <si>
    <t>Taunton South</t>
  </si>
  <si>
    <t>W-DDI</t>
  </si>
  <si>
    <t xml:space="preserve">Blackbrook &amp; Holway </t>
  </si>
  <si>
    <t>W-DDJ</t>
  </si>
  <si>
    <t>W-DDR</t>
  </si>
  <si>
    <t>W-DEE</t>
  </si>
  <si>
    <t>W-DEI</t>
  </si>
  <si>
    <t>W-DEJ</t>
  </si>
  <si>
    <t>W-DAA</t>
  </si>
  <si>
    <t>Ashbrittle</t>
  </si>
  <si>
    <t>Upper Tone</t>
  </si>
  <si>
    <t>W-DAC</t>
  </si>
  <si>
    <t>Bathealton</t>
  </si>
  <si>
    <t>W-DAI</t>
  </si>
  <si>
    <t>Bradford on Tone</t>
  </si>
  <si>
    <t>W-DAS</t>
  </si>
  <si>
    <t>Chipstable</t>
  </si>
  <si>
    <t>W-DBL</t>
  </si>
  <si>
    <t>Fitzhead</t>
  </si>
  <si>
    <t>W-DBM</t>
  </si>
  <si>
    <t>Halse</t>
  </si>
  <si>
    <t>W-DBS</t>
  </si>
  <si>
    <t>Langford Budville</t>
  </si>
  <si>
    <t>W-DBX</t>
  </si>
  <si>
    <t>Milverton</t>
  </si>
  <si>
    <t>W-DCI</t>
  </si>
  <si>
    <t>Nynehead</t>
  </si>
  <si>
    <t>W-DCJ</t>
  </si>
  <si>
    <t>Oake</t>
  </si>
  <si>
    <t>W-DCU</t>
  </si>
  <si>
    <t>Sampford Arundel</t>
  </si>
  <si>
    <t>W-DDA</t>
  </si>
  <si>
    <t>Stawley</t>
  </si>
  <si>
    <t>W-DFD</t>
  </si>
  <si>
    <t>Wellington Without</t>
  </si>
  <si>
    <t>Thorne St. Margaret</t>
  </si>
  <si>
    <t>W-DFE</t>
  </si>
  <si>
    <t>W-DFF</t>
  </si>
  <si>
    <t>W-DFR</t>
  </si>
  <si>
    <t>Wiveliscombe</t>
  </si>
  <si>
    <t>W-DFS</t>
  </si>
  <si>
    <t>W-DBG</t>
  </si>
  <si>
    <t>East Quantoxhead</t>
  </si>
  <si>
    <t>W-DBO</t>
  </si>
  <si>
    <t>Holford</t>
  </si>
  <si>
    <t>W-DBQ</t>
  </si>
  <si>
    <t>Kilve</t>
  </si>
  <si>
    <t>W-DCV</t>
  </si>
  <si>
    <t>Sampford Brett</t>
  </si>
  <si>
    <t>W-DDC</t>
  </si>
  <si>
    <t>Stogursey</t>
  </si>
  <si>
    <t>W-DDF</t>
  </si>
  <si>
    <t>Stringston</t>
  </si>
  <si>
    <t>W-DDG</t>
  </si>
  <si>
    <t>W-DEU</t>
  </si>
  <si>
    <t>Watchet</t>
  </si>
  <si>
    <t>W-DFL</t>
  </si>
  <si>
    <t>West Quantoxhead</t>
  </si>
  <si>
    <t>W-DFM</t>
  </si>
  <si>
    <t>Williton</t>
  </si>
  <si>
    <t>W-DEW</t>
  </si>
  <si>
    <t>W-DEX</t>
  </si>
  <si>
    <t>W-DEY</t>
  </si>
  <si>
    <t>W-DEZ</t>
  </si>
  <si>
    <t xml:space="preserve">Rockwell Green </t>
  </si>
  <si>
    <t>W-DFA</t>
  </si>
  <si>
    <t>W-DFB</t>
  </si>
  <si>
    <t>W-DFC</t>
  </si>
  <si>
    <t>South East</t>
  </si>
  <si>
    <t>Bishops Hull &amp; Taunton West</t>
  </si>
  <si>
    <t>Blackdown &amp; Neroche</t>
  </si>
  <si>
    <t>Bridgwater East &amp; Bawdrip</t>
  </si>
  <si>
    <t>Bridgwater North &amp; Central</t>
  </si>
  <si>
    <t>Burnham-on-Sea North</t>
  </si>
  <si>
    <t>Comeytrowe &amp; Trull</t>
  </si>
  <si>
    <t>Curry Rivel &amp; Langport</t>
  </si>
  <si>
    <t>Dulverton &amp; Exmoor</t>
  </si>
  <si>
    <t>Highbridge &amp; Burnham-on-Sea South</t>
  </si>
  <si>
    <t>Ilminster</t>
  </si>
  <si>
    <t>Mendip Central &amp; East</t>
  </si>
  <si>
    <t>Monkton &amp; North Curry</t>
  </si>
  <si>
    <t>Rowbarton &amp; Staplegrove</t>
  </si>
  <si>
    <t>South Petherton &amp; Islemoor</t>
  </si>
  <si>
    <t>Watchet &amp; Stogursey</t>
  </si>
  <si>
    <t>Wellington &amp; Rockwell Green</t>
  </si>
  <si>
    <t>Wincanton &amp; Bruton</t>
  </si>
  <si>
    <t>These cells will show you the electorate &amp; variance.  They change depending what you enter in the table to the left.</t>
  </si>
  <si>
    <t>E-DW</t>
  </si>
  <si>
    <t>E-DV</t>
  </si>
  <si>
    <t>E-DS</t>
  </si>
  <si>
    <t>E-DR</t>
  </si>
  <si>
    <t>Burnham and Highbridge</t>
  </si>
  <si>
    <t>Otterhampton and Combwich</t>
  </si>
  <si>
    <t>Aisholt and Merridge</t>
  </si>
  <si>
    <t xml:space="preserve">South Cadbury and Sutton Montis </t>
  </si>
  <si>
    <t>Abbas and Templecombe</t>
  </si>
  <si>
    <t xml:space="preserve">Yeovilton and District </t>
  </si>
  <si>
    <t>Yeovilton and District (Limington)</t>
  </si>
  <si>
    <t xml:space="preserve">Tatworth and Forton </t>
  </si>
  <si>
    <t xml:space="preserve">Barwick and Stoford </t>
  </si>
  <si>
    <t xml:space="preserve">West and Middle Chinnock </t>
  </si>
  <si>
    <t xml:space="preserve">Hambridge and Westport </t>
  </si>
  <si>
    <t>E-DI</t>
  </si>
  <si>
    <t>Using this sheet:
Fill in the cells for each polling district.  Please make sure that the names of each parish, parish ward &amp; district ward are correct &amp; consistent.  Check your data in the cells to the right.</t>
  </si>
  <si>
    <t>Jonathan Ashby</t>
  </si>
  <si>
    <t>jonathan.ashby@lgbce.org.uk</t>
  </si>
  <si>
    <t>0300 500 1525</t>
  </si>
  <si>
    <t>Bishops Lydeard &amp; Cothelstone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</si>
</sst>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b/>
      <i/>
      <sz val="12"/>
      <name val="Arial"/>
      <family val="2"/>
    </font>
    <font>
      <u/>
      <sz val="12"/>
      <color indexed="12"/>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rgb="FFFF0000"/>
      <name val="Arial"/>
      <family val="2"/>
    </font>
    <font>
      <b/>
      <u/>
      <sz val="12"/>
      <color rgb="FFFF0000"/>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indexed="64"/>
      </left>
      <right/>
      <top style="medium">
        <color indexed="64"/>
      </top>
      <bottom/>
      <diagonal/>
    </border>
    <border>
      <left/>
      <right style="thin">
        <color indexed="64"/>
      </right>
      <top style="medium">
        <color indexed="64"/>
      </top>
      <bottom/>
      <diagonal/>
    </border>
  </borders>
  <cellStyleXfs count="56">
    <xf numFmtId="0" fontId="0" fillId="0" borderId="0">
      <alignment vertical="top"/>
    </xf>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7" fillId="28" borderId="0" applyNumberFormat="0" applyBorder="0" applyAlignment="0" applyProtection="0"/>
    <xf numFmtId="0" fontId="18" fillId="29" borderId="14" applyNumberFormat="0" applyAlignment="0" applyProtection="0"/>
    <xf numFmtId="0" fontId="19" fillId="30" borderId="15"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0" fillId="0" borderId="0" applyNumberFormat="0" applyFill="0" applyBorder="0" applyAlignment="0" applyProtection="0"/>
    <xf numFmtId="2" fontId="3" fillId="0" borderId="0" applyFont="0" applyFill="0" applyBorder="0" applyAlignment="0" applyProtection="0"/>
    <xf numFmtId="0" fontId="21" fillId="31" borderId="0" applyNumberFormat="0" applyBorder="0" applyAlignment="0" applyProtection="0"/>
    <xf numFmtId="0" fontId="1" fillId="0" borderId="0" applyNumberFormat="0" applyFont="0" applyFill="0" applyAlignment="0" applyProtection="0"/>
    <xf numFmtId="0" fontId="22" fillId="0" borderId="16"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3" fillId="0" borderId="17" applyNumberFormat="0" applyFill="0" applyAlignment="0" applyProtection="0"/>
    <xf numFmtId="0" fontId="2" fillId="0" borderId="0" applyNumberFormat="0" applyFon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32" borderId="14" applyNumberFormat="0" applyAlignment="0" applyProtection="0"/>
    <xf numFmtId="0" fontId="26" fillId="0" borderId="19" applyNumberFormat="0" applyFill="0" applyAlignment="0" applyProtection="0"/>
    <xf numFmtId="0" fontId="27" fillId="33" borderId="0" applyNumberFormat="0" applyBorder="0" applyAlignment="0" applyProtection="0"/>
    <xf numFmtId="0" fontId="15" fillId="0" borderId="0"/>
    <xf numFmtId="0" fontId="14" fillId="0" borderId="0">
      <alignment vertical="top"/>
    </xf>
    <xf numFmtId="0" fontId="15" fillId="34" borderId="20" applyNumberFormat="0" applyFont="0" applyAlignment="0" applyProtection="0"/>
    <xf numFmtId="0" fontId="28" fillId="29" borderId="21" applyNumberFormat="0" applyAlignment="0" applyProtection="0"/>
    <xf numFmtId="0" fontId="29" fillId="0" borderId="0" applyNumberFormat="0" applyFill="0" applyBorder="0" applyAlignment="0" applyProtection="0"/>
    <xf numFmtId="0" fontId="3" fillId="0" borderId="1" applyNumberFormat="0" applyFont="0" applyBorder="0" applyAlignment="0" applyProtection="0"/>
    <xf numFmtId="0" fontId="30" fillId="0" borderId="22" applyNumberFormat="0" applyFill="0" applyAlignment="0" applyProtection="0"/>
    <xf numFmtId="0" fontId="3" fillId="0" borderId="1" applyNumberFormat="0" applyFont="0" applyBorder="0" applyAlignment="0" applyProtection="0"/>
    <xf numFmtId="0" fontId="31" fillId="0" borderId="0" applyNumberFormat="0" applyFill="0" applyBorder="0" applyAlignment="0" applyProtection="0"/>
  </cellStyleXfs>
  <cellXfs count="93">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0" fontId="3" fillId="0" borderId="0" xfId="0" applyFont="1" applyAlignment="1" applyProtection="1">
      <alignment horizontal="center" vertical="center"/>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5"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0" fillId="3" borderId="0" xfId="0" applyFont="1" applyFill="1" applyAlignment="1">
      <alignment vertical="center"/>
    </xf>
    <xf numFmtId="0" fontId="11" fillId="3" borderId="4" xfId="0" applyFont="1" applyFill="1" applyBorder="1" applyAlignment="1">
      <alignment horizontal="right" vertical="center"/>
    </xf>
    <xf numFmtId="3" fontId="8" fillId="3" borderId="0" xfId="0" applyNumberFormat="1" applyFont="1" applyFill="1" applyAlignment="1">
      <alignment horizontal="center" vertical="center"/>
    </xf>
    <xf numFmtId="0" fontId="12" fillId="3" borderId="7" xfId="0" applyFont="1" applyFill="1" applyBorder="1" applyAlignment="1">
      <alignment horizontal="righ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1" fillId="3" borderId="0" xfId="0" applyFont="1" applyFill="1" applyAlignment="1">
      <alignment horizontal="right" vertical="center"/>
    </xf>
    <xf numFmtId="0" fontId="12"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13"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vertical="center" wrapText="1"/>
    </xf>
    <xf numFmtId="1" fontId="2" fillId="3" borderId="0" xfId="0" applyNumberFormat="1" applyFont="1" applyFill="1" applyAlignment="1">
      <alignment vertical="center" wrapText="1"/>
    </xf>
    <xf numFmtId="0" fontId="6" fillId="3" borderId="5" xfId="0" applyFont="1" applyFill="1" applyBorder="1" applyAlignment="1">
      <alignment horizontal="center" vertical="center" wrapText="1"/>
    </xf>
    <xf numFmtId="0" fontId="3" fillId="2" borderId="0" xfId="0" applyFont="1" applyFill="1" applyAlignment="1">
      <alignment wrapText="1"/>
    </xf>
    <xf numFmtId="0" fontId="3" fillId="2" borderId="0" xfId="0" applyFont="1" applyFill="1" applyAlignment="1">
      <alignment vertical="top" wrapText="1"/>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3" fontId="2" fillId="3" borderId="0" xfId="0" applyNumberFormat="1" applyFont="1" applyFill="1" applyAlignment="1">
      <alignment horizontal="center" vertical="center"/>
    </xf>
    <xf numFmtId="3" fontId="6" fillId="2" borderId="5" xfId="0" applyNumberFormat="1" applyFont="1" applyFill="1" applyBorder="1" applyAlignment="1">
      <alignment horizontal="center" vertical="center" wrapText="1"/>
    </xf>
    <xf numFmtId="3" fontId="7" fillId="3" borderId="0" xfId="0" applyNumberFormat="1" applyFont="1" applyFill="1" applyAlignment="1">
      <alignment horizontal="center" vertical="center"/>
    </xf>
    <xf numFmtId="3" fontId="3" fillId="3" borderId="0" xfId="0" applyNumberFormat="1" applyFont="1" applyFill="1" applyAlignment="1">
      <alignment horizontal="center" vertical="center"/>
    </xf>
    <xf numFmtId="0" fontId="3" fillId="0" borderId="23" xfId="48" applyFont="1" applyBorder="1" applyAlignment="1">
      <alignment horizontal="left" vertical="center"/>
    </xf>
    <xf numFmtId="0" fontId="3" fillId="0" borderId="23" xfId="0" applyFont="1" applyBorder="1" applyAlignment="1">
      <alignment horizontal="left" vertical="center"/>
    </xf>
    <xf numFmtId="0" fontId="3" fillId="0" borderId="24" xfId="48" applyFont="1" applyBorder="1" applyAlignment="1">
      <alignment horizontal="left" vertical="center"/>
    </xf>
    <xf numFmtId="3" fontId="3" fillId="0" borderId="25" xfId="0" applyNumberFormat="1" applyFont="1" applyBorder="1" applyAlignment="1">
      <alignment horizontal="center" vertical="center"/>
    </xf>
    <xf numFmtId="3" fontId="3" fillId="0" borderId="4" xfId="0" applyNumberFormat="1" applyFont="1" applyBorder="1" applyAlignment="1">
      <alignment horizontal="center" vertical="center"/>
    </xf>
    <xf numFmtId="3" fontId="3" fillId="0" borderId="4" xfId="0" applyNumberFormat="1" applyFont="1" applyBorder="1" applyAlignment="1" applyProtection="1">
      <alignment horizontal="center" vertical="center"/>
      <protection locked="0"/>
    </xf>
    <xf numFmtId="3" fontId="3" fillId="0" borderId="4" xfId="0" applyNumberFormat="1" applyFont="1" applyBorder="1" applyAlignment="1">
      <alignment horizontal="center"/>
    </xf>
    <xf numFmtId="3" fontId="3" fillId="0" borderId="25" xfId="0" applyNumberFormat="1" applyFont="1" applyBorder="1" applyAlignment="1">
      <alignment horizontal="center"/>
    </xf>
    <xf numFmtId="0" fontId="3" fillId="0" borderId="26" xfId="48" applyFont="1" applyBorder="1" applyAlignment="1">
      <alignment horizontal="left" vertical="center"/>
    </xf>
    <xf numFmtId="0" fontId="3" fillId="0" borderId="27" xfId="48" applyFont="1" applyBorder="1" applyAlignment="1">
      <alignment horizontal="left" vertical="center"/>
    </xf>
    <xf numFmtId="3" fontId="3" fillId="0" borderId="7" xfId="0" applyNumberFormat="1" applyFont="1" applyBorder="1" applyAlignment="1">
      <alignment horizontal="center" vertical="center"/>
    </xf>
    <xf numFmtId="0" fontId="3" fillId="0" borderId="24" xfId="0" applyFont="1" applyBorder="1" applyAlignment="1"/>
    <xf numFmtId="0" fontId="3" fillId="0" borderId="0" xfId="48" applyFont="1" applyAlignment="1">
      <alignment horizontal="left" vertical="center"/>
    </xf>
    <xf numFmtId="0" fontId="2" fillId="3" borderId="2" xfId="0" applyFont="1" applyFill="1" applyBorder="1" applyAlignment="1">
      <alignment horizontal="left" vertical="center" wrapText="1"/>
    </xf>
    <xf numFmtId="3" fontId="3" fillId="0" borderId="30" xfId="0" applyNumberFormat="1" applyFont="1" applyBorder="1" applyAlignment="1">
      <alignment horizontal="center" vertical="center"/>
    </xf>
    <xf numFmtId="3" fontId="2" fillId="3" borderId="2" xfId="0" applyNumberFormat="1" applyFont="1" applyFill="1" applyBorder="1" applyAlignment="1">
      <alignment horizontal="center" vertical="center" wrapText="1"/>
    </xf>
    <xf numFmtId="0" fontId="3" fillId="0" borderId="31"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3" xfId="0" applyFont="1" applyBorder="1" applyAlignment="1">
      <alignment horizontal="left" vertical="center"/>
    </xf>
    <xf numFmtId="0" fontId="0" fillId="0" borderId="3" xfId="0" applyBorder="1" applyAlignment="1" applyProtection="1">
      <alignment vertical="center"/>
      <protection locked="0"/>
    </xf>
    <xf numFmtId="3" fontId="0" fillId="3" borderId="0" xfId="0" applyNumberFormat="1" applyFill="1" applyAlignment="1">
      <alignment horizontal="center" vertical="center"/>
    </xf>
    <xf numFmtId="3" fontId="3" fillId="0" borderId="0" xfId="0" applyNumberFormat="1" applyFont="1" applyAlignment="1">
      <alignment horizontal="center"/>
    </xf>
    <xf numFmtId="3" fontId="0" fillId="0" borderId="0" xfId="0" applyNumberFormat="1" applyAlignment="1">
      <alignment horizont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pplyProtection="1">
      <alignment vertical="center"/>
      <protection locked="0"/>
    </xf>
    <xf numFmtId="0" fontId="3" fillId="0" borderId="23" xfId="0" applyFont="1" applyBorder="1" applyAlignment="1" applyProtection="1">
      <alignment vertical="center" wrapText="1"/>
      <protection locked="0"/>
    </xf>
    <xf numFmtId="3" fontId="3" fillId="0" borderId="6" xfId="0" applyNumberFormat="1" applyFont="1" applyBorder="1" applyAlignment="1">
      <alignment horizontal="center"/>
    </xf>
    <xf numFmtId="9" fontId="0" fillId="0" borderId="32" xfId="0" applyNumberFormat="1" applyBorder="1" applyAlignment="1">
      <alignment horizontal="center" vertical="center"/>
    </xf>
    <xf numFmtId="0" fontId="2" fillId="3" borderId="0" xfId="0" applyFont="1" applyFill="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left" vertical="center" wrapText="1"/>
    </xf>
    <xf numFmtId="0" fontId="3" fillId="0" borderId="0" xfId="48" applyFont="1" applyBorder="1" applyAlignment="1">
      <alignment horizontal="left" vertical="center"/>
    </xf>
    <xf numFmtId="0" fontId="3" fillId="0" borderId="0" xfId="0" applyFont="1" applyBorder="1" applyAlignment="1"/>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nathan.ashb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8"/>
  <sheetViews>
    <sheetView workbookViewId="0">
      <selection activeCell="C6" sqref="C6"/>
    </sheetView>
  </sheetViews>
  <sheetFormatPr defaultColWidth="8.88671875" defaultRowHeight="15" x14ac:dyDescent="0.2"/>
  <cols>
    <col min="1" max="2" width="8.88671875" style="1"/>
    <col min="3" max="3" width="78.77734375" style="1" customWidth="1"/>
    <col min="4" max="16384" width="8.88671875" style="1"/>
  </cols>
  <sheetData>
    <row r="2" spans="2:3" ht="15.75" x14ac:dyDescent="0.25">
      <c r="B2" s="36" t="s">
        <v>0</v>
      </c>
    </row>
    <row r="3" spans="2:3" x14ac:dyDescent="0.2">
      <c r="B3" s="14" t="s">
        <v>1</v>
      </c>
      <c r="C3" s="31" t="s">
        <v>1058</v>
      </c>
    </row>
    <row r="4" spans="2:3" x14ac:dyDescent="0.2">
      <c r="B4" s="14" t="s">
        <v>2</v>
      </c>
      <c r="C4" s="29" t="s">
        <v>1059</v>
      </c>
    </row>
    <row r="5" spans="2:3" x14ac:dyDescent="0.2">
      <c r="B5" s="14" t="s">
        <v>3</v>
      </c>
      <c r="C5" s="31" t="s">
        <v>1060</v>
      </c>
    </row>
    <row r="6" spans="2:3" ht="18" customHeight="1" x14ac:dyDescent="0.2">
      <c r="B6" s="14" t="s">
        <v>4</v>
      </c>
      <c r="C6" s="34" t="s">
        <v>5</v>
      </c>
    </row>
    <row r="9" spans="2:3" ht="15.75" x14ac:dyDescent="0.25">
      <c r="B9" s="36" t="s">
        <v>6</v>
      </c>
    </row>
    <row r="10" spans="2:3" x14ac:dyDescent="0.2">
      <c r="B10" s="14" t="s">
        <v>1</v>
      </c>
      <c r="C10" s="31"/>
    </row>
    <row r="11" spans="2:3" x14ac:dyDescent="0.2">
      <c r="B11" s="14" t="s">
        <v>2</v>
      </c>
      <c r="C11" s="29"/>
    </row>
    <row r="12" spans="2:3" x14ac:dyDescent="0.2">
      <c r="B12" s="14" t="s">
        <v>3</v>
      </c>
      <c r="C12" s="16"/>
    </row>
    <row r="13" spans="2:3" x14ac:dyDescent="0.2">
      <c r="B13" s="14" t="s">
        <v>4</v>
      </c>
      <c r="C13" s="16"/>
    </row>
    <row r="14" spans="2:3" x14ac:dyDescent="0.2">
      <c r="B14" s="14"/>
      <c r="C14" s="16"/>
    </row>
    <row r="15" spans="2:3" ht="15.75" x14ac:dyDescent="0.25">
      <c r="B15" s="36" t="s">
        <v>7</v>
      </c>
    </row>
    <row r="17" spans="2:3" ht="45" x14ac:dyDescent="0.2">
      <c r="B17" s="13" t="s">
        <v>8</v>
      </c>
      <c r="C17" s="15" t="s">
        <v>9</v>
      </c>
    </row>
    <row r="18" spans="2:3" ht="60" x14ac:dyDescent="0.2">
      <c r="B18" s="13" t="s">
        <v>10</v>
      </c>
      <c r="C18" s="15" t="s">
        <v>11</v>
      </c>
    </row>
    <row r="19" spans="2:3" ht="60" x14ac:dyDescent="0.2">
      <c r="B19" s="13" t="s">
        <v>12</v>
      </c>
      <c r="C19" s="15" t="s">
        <v>13</v>
      </c>
    </row>
    <row r="20" spans="2:3" ht="48" customHeight="1" x14ac:dyDescent="0.2">
      <c r="B20" s="13" t="s">
        <v>14</v>
      </c>
      <c r="C20" s="15" t="s">
        <v>15</v>
      </c>
    </row>
    <row r="21" spans="2:3" ht="48" customHeight="1" x14ac:dyDescent="0.2">
      <c r="B21" s="13" t="s">
        <v>16</v>
      </c>
      <c r="C21" s="15" t="s">
        <v>17</v>
      </c>
    </row>
    <row r="22" spans="2:3" ht="48" customHeight="1" x14ac:dyDescent="0.2">
      <c r="B22" s="13" t="s">
        <v>18</v>
      </c>
      <c r="C22" s="15" t="s">
        <v>19</v>
      </c>
    </row>
    <row r="23" spans="2:3" ht="30" x14ac:dyDescent="0.2">
      <c r="B23" s="13" t="s">
        <v>20</v>
      </c>
      <c r="C23" s="15" t="s">
        <v>21</v>
      </c>
    </row>
    <row r="24" spans="2:3" ht="103.5" customHeight="1" x14ac:dyDescent="0.2">
      <c r="B24" s="13" t="s">
        <v>22</v>
      </c>
      <c r="C24" s="15" t="s">
        <v>23</v>
      </c>
    </row>
    <row r="25" spans="2:3" ht="15.75" x14ac:dyDescent="0.25">
      <c r="B25" s="36" t="s">
        <v>24</v>
      </c>
    </row>
    <row r="26" spans="2:3" x14ac:dyDescent="0.2">
      <c r="B26" s="13"/>
      <c r="C26" s="15"/>
    </row>
    <row r="27" spans="2:3" ht="58.5" customHeight="1" x14ac:dyDescent="0.2">
      <c r="B27" s="13" t="s">
        <v>8</v>
      </c>
      <c r="C27" s="28" t="s">
        <v>25</v>
      </c>
    </row>
    <row r="28" spans="2:3" ht="60" customHeight="1" x14ac:dyDescent="0.2">
      <c r="B28" s="13" t="s">
        <v>10</v>
      </c>
      <c r="C28" s="47" t="s">
        <v>26</v>
      </c>
    </row>
    <row r="29" spans="2:3" ht="61.5" x14ac:dyDescent="0.2">
      <c r="B29" s="13" t="s">
        <v>12</v>
      </c>
      <c r="C29" s="48" t="s">
        <v>27</v>
      </c>
    </row>
    <row r="30" spans="2:3" x14ac:dyDescent="0.2">
      <c r="C30" s="28"/>
    </row>
    <row r="31" spans="2:3" x14ac:dyDescent="0.2">
      <c r="C31" s="28"/>
    </row>
    <row r="32" spans="2:3" x14ac:dyDescent="0.2">
      <c r="C32" s="28"/>
    </row>
    <row r="33" spans="3:3" x14ac:dyDescent="0.2">
      <c r="C33" s="28"/>
    </row>
    <row r="34" spans="3:3" x14ac:dyDescent="0.2">
      <c r="C34" s="28"/>
    </row>
    <row r="35" spans="3:3" x14ac:dyDescent="0.2">
      <c r="C35" s="28"/>
    </row>
    <row r="36" spans="3:3" x14ac:dyDescent="0.2">
      <c r="C36" s="28"/>
    </row>
    <row r="37" spans="3:3" x14ac:dyDescent="0.2">
      <c r="C37" s="28"/>
    </row>
    <row r="38" spans="3:3" x14ac:dyDescent="0.2">
      <c r="C38" s="28"/>
    </row>
  </sheetData>
  <phoneticPr fontId="5" type="noConversion"/>
  <hyperlinks>
    <hyperlink ref="C4" r:id="rId1" xr:uid="{223995DB-34F6-43C5-A2BD-635F335E75E6}"/>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525"/>
  <sheetViews>
    <sheetView tabSelected="1" zoomScale="80" zoomScaleNormal="80" workbookViewId="0">
      <selection activeCell="F22" sqref="F22"/>
    </sheetView>
  </sheetViews>
  <sheetFormatPr defaultColWidth="8.88671875" defaultRowHeight="15" x14ac:dyDescent="0.2"/>
  <cols>
    <col min="1" max="1" width="7.6640625" style="6" customWidth="1"/>
    <col min="2" max="2" width="9.88671875" style="7" customWidth="1"/>
    <col min="3" max="4" width="23" style="5" customWidth="1"/>
    <col min="5" max="5" width="27.109375" style="5" bestFit="1" customWidth="1"/>
    <col min="6" max="6" width="26.88671875" style="5" bestFit="1" customWidth="1"/>
    <col min="7" max="7" width="12.109375" style="76" customWidth="1"/>
    <col min="8" max="8" width="12.109375" style="54" customWidth="1"/>
    <col min="9" max="9" width="7.44140625" style="6" bestFit="1" customWidth="1"/>
    <col min="10" max="10" width="25.88671875" style="6" customWidth="1"/>
    <col min="11" max="11" width="16" style="7" customWidth="1"/>
    <col min="12" max="15" width="12.88671875" style="7" customWidth="1"/>
    <col min="16" max="16384" width="8.88671875" style="6"/>
  </cols>
  <sheetData>
    <row r="2" spans="1:19" s="17" customFormat="1" ht="18" x14ac:dyDescent="0.2">
      <c r="B2" s="19" t="s">
        <v>28</v>
      </c>
      <c r="C2" s="19"/>
      <c r="D2" s="19"/>
      <c r="E2" s="19"/>
      <c r="F2" s="19"/>
      <c r="G2" s="53"/>
      <c r="H2" s="53"/>
      <c r="K2" s="18"/>
      <c r="L2" s="18"/>
      <c r="M2" s="18"/>
      <c r="N2" s="18"/>
      <c r="O2" s="18"/>
    </row>
    <row r="3" spans="1:19" s="20" customFormat="1" ht="15.75" x14ac:dyDescent="0.2">
      <c r="A3" s="37"/>
      <c r="B3" s="33" t="s">
        <v>29</v>
      </c>
      <c r="C3" s="33"/>
      <c r="D3" s="33"/>
      <c r="E3" s="33"/>
      <c r="F3" s="27"/>
      <c r="G3" s="51"/>
      <c r="H3" s="51"/>
      <c r="I3" s="37"/>
      <c r="J3" s="23" t="s">
        <v>30</v>
      </c>
      <c r="K3" s="38">
        <v>2023</v>
      </c>
      <c r="L3" s="38">
        <v>2030</v>
      </c>
      <c r="M3" s="39"/>
      <c r="N3" s="39"/>
      <c r="O3" s="39"/>
      <c r="P3" s="37"/>
      <c r="Q3" s="37"/>
      <c r="R3" s="37"/>
      <c r="S3" s="37"/>
    </row>
    <row r="4" spans="1:19" s="20" customFormat="1" ht="15" customHeight="1" x14ac:dyDescent="0.2">
      <c r="A4" s="37"/>
      <c r="B4" s="86" t="s">
        <v>1057</v>
      </c>
      <c r="C4" s="86"/>
      <c r="D4" s="86"/>
      <c r="E4" s="86"/>
      <c r="F4" s="37"/>
      <c r="G4" s="54"/>
      <c r="H4" s="54"/>
      <c r="I4" s="37"/>
      <c r="J4" s="21" t="s">
        <v>31</v>
      </c>
      <c r="K4" s="22">
        <f>SUM(K13:K90)</f>
        <v>110</v>
      </c>
      <c r="L4" s="22">
        <f>SUM(K13:K90)</f>
        <v>110</v>
      </c>
      <c r="M4" s="39"/>
      <c r="N4" s="39"/>
      <c r="O4" s="39"/>
      <c r="P4" s="37"/>
      <c r="Q4" s="37"/>
      <c r="R4" s="37"/>
      <c r="S4" s="37"/>
    </row>
    <row r="5" spans="1:19" s="20" customFormat="1" ht="15" customHeight="1" x14ac:dyDescent="0.2">
      <c r="A5" s="37"/>
      <c r="B5" s="86"/>
      <c r="C5" s="86"/>
      <c r="D5" s="86"/>
      <c r="E5" s="86"/>
      <c r="F5" s="26"/>
      <c r="G5" s="22"/>
      <c r="H5" s="51"/>
      <c r="I5" s="37"/>
      <c r="J5" s="21" t="s">
        <v>32</v>
      </c>
      <c r="K5" s="22">
        <f>SUM(G13:G993)</f>
        <v>446703</v>
      </c>
      <c r="L5" s="22">
        <f>SUM(H13:H1993)</f>
        <v>467274.05000000022</v>
      </c>
      <c r="M5" s="39"/>
      <c r="N5" s="39"/>
      <c r="O5" s="39"/>
      <c r="P5" s="37"/>
      <c r="Q5" s="37"/>
      <c r="R5" s="37"/>
      <c r="S5" s="37"/>
    </row>
    <row r="6" spans="1:19" s="20" customFormat="1" ht="15.75" customHeight="1" x14ac:dyDescent="0.2">
      <c r="A6" s="37"/>
      <c r="B6" s="86"/>
      <c r="C6" s="86"/>
      <c r="D6" s="86"/>
      <c r="E6" s="86"/>
      <c r="F6" s="37"/>
      <c r="G6" s="54"/>
      <c r="H6" s="54"/>
      <c r="I6" s="37"/>
      <c r="J6" s="21" t="s">
        <v>33</v>
      </c>
      <c r="K6" s="22">
        <f>K5/K4</f>
        <v>4060.9363636363637</v>
      </c>
      <c r="L6" s="22">
        <f>L5/L4</f>
        <v>4247.9459090909113</v>
      </c>
      <c r="M6" s="39"/>
      <c r="N6" s="39"/>
      <c r="O6" s="39"/>
      <c r="P6" s="37"/>
      <c r="Q6" s="37"/>
      <c r="R6" s="37"/>
      <c r="S6" s="37"/>
    </row>
    <row r="7" spans="1:19" s="20" customFormat="1" ht="15.75" customHeight="1" x14ac:dyDescent="0.2">
      <c r="A7" s="37"/>
      <c r="B7" s="40"/>
      <c r="C7" s="40"/>
      <c r="D7" s="40"/>
      <c r="E7" s="40"/>
      <c r="F7" s="37"/>
      <c r="G7" s="54"/>
      <c r="H7" s="54"/>
      <c r="I7" s="37"/>
      <c r="J7" s="26"/>
      <c r="K7" s="22"/>
      <c r="L7" s="22"/>
      <c r="M7" s="39"/>
      <c r="N7" s="39"/>
      <c r="O7" s="39"/>
      <c r="P7" s="37"/>
      <c r="Q7" s="37"/>
      <c r="R7" s="37"/>
      <c r="S7" s="37"/>
    </row>
    <row r="8" spans="1:19" s="20" customFormat="1" ht="15.75" customHeight="1" x14ac:dyDescent="0.2">
      <c r="A8" s="37"/>
      <c r="B8" s="90" t="s">
        <v>34</v>
      </c>
      <c r="C8" s="90"/>
      <c r="D8" s="90"/>
      <c r="E8" s="90"/>
      <c r="F8" s="37"/>
      <c r="G8" s="54"/>
      <c r="H8" s="54"/>
      <c r="I8" s="37"/>
      <c r="J8" s="26"/>
      <c r="K8" s="22"/>
      <c r="L8" s="22"/>
      <c r="M8" s="39"/>
      <c r="N8" s="39"/>
      <c r="O8" s="30" t="s">
        <v>35</v>
      </c>
      <c r="P8" s="37"/>
      <c r="Q8" s="37"/>
      <c r="R8" s="37"/>
      <c r="S8" s="37"/>
    </row>
    <row r="9" spans="1:19" x14ac:dyDescent="0.2">
      <c r="K9" s="6"/>
      <c r="L9" s="6"/>
    </row>
    <row r="10" spans="1:19" ht="51" customHeight="1" x14ac:dyDescent="0.2">
      <c r="B10" s="12" t="s">
        <v>36</v>
      </c>
      <c r="C10" s="12" t="s">
        <v>37</v>
      </c>
      <c r="D10" s="12" t="s">
        <v>38</v>
      </c>
      <c r="E10" s="12" t="s">
        <v>39</v>
      </c>
      <c r="F10" s="46" t="s">
        <v>40</v>
      </c>
      <c r="G10" s="52" t="s">
        <v>41</v>
      </c>
      <c r="H10" s="52" t="s">
        <v>42</v>
      </c>
      <c r="I10" s="24"/>
      <c r="J10" s="12" t="s">
        <v>43</v>
      </c>
      <c r="K10" s="25" t="s">
        <v>44</v>
      </c>
      <c r="L10" s="87" t="s">
        <v>1040</v>
      </c>
      <c r="M10" s="88"/>
      <c r="N10" s="88"/>
      <c r="O10" s="89"/>
    </row>
    <row r="11" spans="1:19" ht="15.75" thickBot="1" x14ac:dyDescent="0.25"/>
    <row r="12" spans="1:19" s="4" customFormat="1" ht="32.25" thickBot="1" x14ac:dyDescent="0.25">
      <c r="A12" s="41"/>
      <c r="B12" s="35" t="s">
        <v>45</v>
      </c>
      <c r="C12" s="68" t="s">
        <v>46</v>
      </c>
      <c r="D12" s="68" t="s">
        <v>47</v>
      </c>
      <c r="E12" s="68" t="s">
        <v>48</v>
      </c>
      <c r="F12" s="68" t="s">
        <v>49</v>
      </c>
      <c r="G12" s="70" t="s">
        <v>50</v>
      </c>
      <c r="H12" s="70" t="s">
        <v>51</v>
      </c>
      <c r="J12" s="42" t="s">
        <v>52</v>
      </c>
      <c r="K12" s="35" t="s">
        <v>53</v>
      </c>
      <c r="L12" s="43" t="s">
        <v>50</v>
      </c>
      <c r="M12" s="35" t="s">
        <v>54</v>
      </c>
      <c r="N12" s="43" t="s">
        <v>51</v>
      </c>
      <c r="O12" s="35" t="s">
        <v>55</v>
      </c>
      <c r="P12" s="41"/>
      <c r="Q12" s="41"/>
      <c r="R12" s="41"/>
      <c r="S12" s="41"/>
    </row>
    <row r="13" spans="1:19" s="4" customFormat="1" ht="15.75" x14ac:dyDescent="0.2">
      <c r="A13" s="41"/>
      <c r="B13" s="79" t="s">
        <v>173</v>
      </c>
      <c r="C13" s="80" t="s">
        <v>268</v>
      </c>
      <c r="D13" s="80"/>
      <c r="E13" s="80"/>
      <c r="F13" s="81" t="s">
        <v>267</v>
      </c>
      <c r="G13" s="78">
        <v>238</v>
      </c>
      <c r="H13" s="69">
        <v>248</v>
      </c>
      <c r="I13" s="41"/>
      <c r="J13" s="71" t="s">
        <v>1023</v>
      </c>
      <c r="K13" s="49">
        <v>2</v>
      </c>
      <c r="L13" s="10">
        <f t="shared" ref="L13:L44" si="0">IF(J13="",0,(SUMIF($F$13:$F$541,J13,$G$13:$G$576)))</f>
        <v>8339</v>
      </c>
      <c r="M13" s="11">
        <f>IF(J13="",-1,(-($K$6-(L13/K13))/$K$6))</f>
        <v>2.6733646292950781E-2</v>
      </c>
      <c r="N13" s="10">
        <f t="shared" ref="N13:N44" si="1">IF(J13="",0,(SUMIF($F$13:$F$550,J13,$H$13:$H$550)))</f>
        <v>8908.4500000000007</v>
      </c>
      <c r="O13" s="85">
        <f>IF(J13="",-1,(-($L$6-(N13/K13))/$L$6))</f>
        <v>4.8559726353303342E-2</v>
      </c>
      <c r="P13" s="41"/>
      <c r="Q13" s="41"/>
      <c r="R13" s="41"/>
      <c r="S13" s="41"/>
    </row>
    <row r="14" spans="1:19" s="4" customFormat="1" ht="15.75" x14ac:dyDescent="0.2">
      <c r="A14" s="41"/>
      <c r="B14" s="57" t="s">
        <v>174</v>
      </c>
      <c r="C14" s="56" t="s">
        <v>268</v>
      </c>
      <c r="D14" s="55"/>
      <c r="E14" s="55"/>
      <c r="F14" s="81" t="s">
        <v>267</v>
      </c>
      <c r="G14" s="78">
        <v>849</v>
      </c>
      <c r="H14" s="58">
        <v>859</v>
      </c>
      <c r="I14" s="41"/>
      <c r="J14" s="72" t="s">
        <v>1024</v>
      </c>
      <c r="K14" s="49">
        <v>2</v>
      </c>
      <c r="L14" s="10">
        <f t="shared" si="0"/>
        <v>8557</v>
      </c>
      <c r="M14" s="11">
        <f>IF(J14="",-1,(-($K$6-(L14/K14))/$K$6))</f>
        <v>5.3574746531811948E-2</v>
      </c>
      <c r="N14" s="10">
        <f t="shared" si="1"/>
        <v>8480</v>
      </c>
      <c r="O14" s="11">
        <f>IF(J14="",-1,(-($L$6-(N14/K14))/$L$6))</f>
        <v>-1.8705297244737699E-3</v>
      </c>
      <c r="P14" s="44"/>
      <c r="Q14" s="41"/>
      <c r="R14" s="41"/>
      <c r="S14" s="41"/>
    </row>
    <row r="15" spans="1:19" s="4" customFormat="1" ht="15.75" x14ac:dyDescent="0.2">
      <c r="A15" s="41"/>
      <c r="B15" s="57" t="s">
        <v>172</v>
      </c>
      <c r="C15" s="55" t="s">
        <v>266</v>
      </c>
      <c r="D15" s="55"/>
      <c r="E15" s="55"/>
      <c r="F15" s="67" t="s">
        <v>267</v>
      </c>
      <c r="G15" s="78">
        <v>334</v>
      </c>
      <c r="H15" s="58">
        <v>356.35</v>
      </c>
      <c r="I15" s="41"/>
      <c r="J15" s="72" t="s">
        <v>440</v>
      </c>
      <c r="K15" s="49">
        <v>2</v>
      </c>
      <c r="L15" s="10">
        <f t="shared" si="0"/>
        <v>7419</v>
      </c>
      <c r="M15" s="11">
        <f t="shared" ref="M15:M77" si="2">IF(J15="",-1,(-($K$6-(L15/K15))/$K$6))</f>
        <v>-8.6540721687564229E-2</v>
      </c>
      <c r="N15" s="10">
        <f t="shared" si="1"/>
        <v>7689.8</v>
      </c>
      <c r="O15" s="11">
        <f t="shared" ref="O15:O77" si="3">IF(J15="",-1,(-($L$6-(N15/K15))/$L$6))</f>
        <v>-9.4880188617365357E-2</v>
      </c>
      <c r="P15" s="44"/>
      <c r="Q15" s="41"/>
      <c r="R15" s="41"/>
      <c r="S15" s="45"/>
    </row>
    <row r="16" spans="1:19" s="4" customFormat="1" ht="15.75" x14ac:dyDescent="0.2">
      <c r="A16" s="41"/>
      <c r="B16" s="57" t="s">
        <v>175</v>
      </c>
      <c r="C16" s="55" t="s">
        <v>269</v>
      </c>
      <c r="D16" s="55"/>
      <c r="E16" s="55"/>
      <c r="F16" s="67" t="s">
        <v>267</v>
      </c>
      <c r="G16" s="78">
        <v>489</v>
      </c>
      <c r="H16" s="58">
        <v>474</v>
      </c>
      <c r="I16" s="41"/>
      <c r="J16" s="72" t="s">
        <v>88</v>
      </c>
      <c r="K16" s="49">
        <v>2</v>
      </c>
      <c r="L16" s="10">
        <f t="shared" si="0"/>
        <v>8166</v>
      </c>
      <c r="M16" s="11">
        <f t="shared" si="2"/>
        <v>5.4331401400930677E-3</v>
      </c>
      <c r="N16" s="10">
        <f t="shared" si="1"/>
        <v>8043</v>
      </c>
      <c r="O16" s="11">
        <f t="shared" si="3"/>
        <v>-5.3307154548813976E-2</v>
      </c>
      <c r="P16" s="44"/>
      <c r="Q16" s="41"/>
      <c r="R16" s="41"/>
      <c r="S16" s="45"/>
    </row>
    <row r="17" spans="1:19" s="4" customFormat="1" ht="15.75" x14ac:dyDescent="0.2">
      <c r="A17" s="41"/>
      <c r="B17" s="57" t="s">
        <v>176</v>
      </c>
      <c r="C17" s="55" t="s">
        <v>270</v>
      </c>
      <c r="D17" s="55"/>
      <c r="E17" s="55"/>
      <c r="F17" s="67" t="s">
        <v>267</v>
      </c>
      <c r="G17" s="78">
        <v>545</v>
      </c>
      <c r="H17" s="58">
        <v>529</v>
      </c>
      <c r="I17" s="41"/>
      <c r="J17" s="72" t="s">
        <v>1025</v>
      </c>
      <c r="K17" s="49">
        <v>2</v>
      </c>
      <c r="L17" s="10">
        <f t="shared" si="0"/>
        <v>9590</v>
      </c>
      <c r="M17" s="11">
        <f t="shared" si="2"/>
        <v>0.18076216188384675</v>
      </c>
      <c r="N17" s="10">
        <f t="shared" si="1"/>
        <v>11219.8</v>
      </c>
      <c r="O17" s="11">
        <f t="shared" si="3"/>
        <v>0.32061474417421565</v>
      </c>
      <c r="P17" s="44"/>
      <c r="Q17" s="41"/>
      <c r="R17" s="41"/>
      <c r="S17" s="45"/>
    </row>
    <row r="18" spans="1:19" s="4" customFormat="1" ht="15.75" x14ac:dyDescent="0.2">
      <c r="A18" s="41"/>
      <c r="B18" s="57" t="s">
        <v>177</v>
      </c>
      <c r="C18" s="55" t="s">
        <v>270</v>
      </c>
      <c r="D18" s="55"/>
      <c r="E18" s="55"/>
      <c r="F18" s="67" t="s">
        <v>267</v>
      </c>
      <c r="G18" s="78">
        <v>1298</v>
      </c>
      <c r="H18" s="58">
        <v>1279</v>
      </c>
      <c r="I18" s="41"/>
      <c r="J18" s="72" t="s">
        <v>1026</v>
      </c>
      <c r="K18" s="49">
        <v>2</v>
      </c>
      <c r="L18" s="10">
        <f t="shared" si="0"/>
        <v>7379</v>
      </c>
      <c r="M18" s="11">
        <f t="shared" si="2"/>
        <v>-9.1465694208456197E-2</v>
      </c>
      <c r="N18" s="10">
        <f t="shared" si="1"/>
        <v>7227.0999999999995</v>
      </c>
      <c r="O18" s="11">
        <f t="shared" si="3"/>
        <v>-0.14934180487874352</v>
      </c>
      <c r="P18" s="44"/>
      <c r="Q18" s="41"/>
      <c r="R18" s="41"/>
      <c r="S18" s="45"/>
    </row>
    <row r="19" spans="1:19" s="4" customFormat="1" ht="15.75" x14ac:dyDescent="0.2">
      <c r="A19" s="41"/>
      <c r="B19" s="57" t="s">
        <v>214</v>
      </c>
      <c r="C19" s="55" t="s">
        <v>305</v>
      </c>
      <c r="D19" s="55"/>
      <c r="E19" s="55"/>
      <c r="F19" s="67" t="s">
        <v>304</v>
      </c>
      <c r="G19" s="78">
        <v>530</v>
      </c>
      <c r="H19" s="58">
        <v>528</v>
      </c>
      <c r="I19" s="41"/>
      <c r="J19" s="72" t="s">
        <v>97</v>
      </c>
      <c r="K19" s="49">
        <v>2</v>
      </c>
      <c r="L19" s="10">
        <f t="shared" si="0"/>
        <v>8072</v>
      </c>
      <c r="M19" s="11">
        <f t="shared" si="2"/>
        <v>-6.1405452840030319E-3</v>
      </c>
      <c r="N19" s="10">
        <f t="shared" si="1"/>
        <v>8056.1</v>
      </c>
      <c r="O19" s="11">
        <f t="shared" si="3"/>
        <v>-5.1765232843553395E-2</v>
      </c>
      <c r="P19" s="44"/>
      <c r="Q19" s="41"/>
      <c r="R19" s="41"/>
      <c r="S19" s="45"/>
    </row>
    <row r="20" spans="1:19" ht="15.75" x14ac:dyDescent="0.2">
      <c r="B20" s="57" t="s">
        <v>178</v>
      </c>
      <c r="C20" s="55" t="s">
        <v>271</v>
      </c>
      <c r="D20" s="55"/>
      <c r="E20" s="55"/>
      <c r="F20" s="67" t="s">
        <v>267</v>
      </c>
      <c r="G20" s="78">
        <v>129</v>
      </c>
      <c r="H20" s="58">
        <v>116</v>
      </c>
      <c r="I20" s="41"/>
      <c r="J20" s="73" t="s">
        <v>101</v>
      </c>
      <c r="K20" s="49">
        <v>2</v>
      </c>
      <c r="L20" s="10">
        <f t="shared" si="0"/>
        <v>8101</v>
      </c>
      <c r="M20" s="11">
        <f t="shared" si="2"/>
        <v>-2.5699402063563627E-3</v>
      </c>
      <c r="N20" s="10">
        <f t="shared" si="1"/>
        <v>8820.75</v>
      </c>
      <c r="O20" s="11">
        <f t="shared" si="3"/>
        <v>3.8237090204345285E-2</v>
      </c>
      <c r="P20" s="8"/>
      <c r="S20" s="32"/>
    </row>
    <row r="21" spans="1:19" ht="15.75" x14ac:dyDescent="0.2">
      <c r="B21" s="57" t="s">
        <v>156</v>
      </c>
      <c r="C21" s="55" t="s">
        <v>246</v>
      </c>
      <c r="D21" s="55" t="s">
        <v>247</v>
      </c>
      <c r="E21" s="55"/>
      <c r="F21" s="91" t="s">
        <v>246</v>
      </c>
      <c r="G21" s="78">
        <v>1965</v>
      </c>
      <c r="H21" s="58">
        <v>2035</v>
      </c>
      <c r="I21" s="41"/>
      <c r="J21" s="73" t="s">
        <v>464</v>
      </c>
      <c r="K21" s="49">
        <v>2</v>
      </c>
      <c r="L21" s="10">
        <f t="shared" si="0"/>
        <v>7267</v>
      </c>
      <c r="M21" s="11">
        <f t="shared" si="2"/>
        <v>-0.10525561726695368</v>
      </c>
      <c r="N21" s="10">
        <f t="shared" si="1"/>
        <v>7526.7999999999993</v>
      </c>
      <c r="O21" s="11">
        <f t="shared" si="3"/>
        <v>-0.1140659319728974</v>
      </c>
      <c r="P21" s="8"/>
      <c r="S21" s="32"/>
    </row>
    <row r="22" spans="1:19" ht="15.75" x14ac:dyDescent="0.2">
      <c r="B22" s="57" t="s">
        <v>157</v>
      </c>
      <c r="C22" s="55" t="s">
        <v>246</v>
      </c>
      <c r="D22" s="55" t="s">
        <v>248</v>
      </c>
      <c r="E22" s="55"/>
      <c r="F22" s="91" t="s">
        <v>246</v>
      </c>
      <c r="G22" s="78">
        <v>1742</v>
      </c>
      <c r="H22" s="58">
        <v>1718.65</v>
      </c>
      <c r="I22" s="41"/>
      <c r="J22" s="73" t="s">
        <v>1027</v>
      </c>
      <c r="K22" s="49">
        <v>2</v>
      </c>
      <c r="L22" s="10">
        <f t="shared" si="0"/>
        <v>8084</v>
      </c>
      <c r="M22" s="11">
        <f t="shared" si="2"/>
        <v>-4.6630535277354451E-3</v>
      </c>
      <c r="N22" s="10">
        <f t="shared" si="1"/>
        <v>7896</v>
      </c>
      <c r="O22" s="11">
        <f t="shared" si="3"/>
        <v>-7.060963475288265E-2</v>
      </c>
      <c r="P22" s="8"/>
      <c r="S22" s="32"/>
    </row>
    <row r="23" spans="1:19" ht="15.75" x14ac:dyDescent="0.2">
      <c r="B23" s="57" t="s">
        <v>158</v>
      </c>
      <c r="C23" s="55" t="s">
        <v>246</v>
      </c>
      <c r="D23" s="55" t="s">
        <v>249</v>
      </c>
      <c r="E23" s="55"/>
      <c r="F23" s="91" t="s">
        <v>246</v>
      </c>
      <c r="G23" s="78">
        <v>2114</v>
      </c>
      <c r="H23" s="58">
        <v>2361.75</v>
      </c>
      <c r="I23" s="41"/>
      <c r="J23" s="73" t="s">
        <v>103</v>
      </c>
      <c r="K23" s="49">
        <v>2</v>
      </c>
      <c r="L23" s="10">
        <f t="shared" si="0"/>
        <v>7690</v>
      </c>
      <c r="M23" s="11">
        <f t="shared" si="2"/>
        <v>-5.3174032858521222E-2</v>
      </c>
      <c r="N23" s="10">
        <f t="shared" si="1"/>
        <v>9055.5</v>
      </c>
      <c r="O23" s="11">
        <f t="shared" si="3"/>
        <v>6.5868091754720262E-2</v>
      </c>
      <c r="P23" s="8"/>
      <c r="S23" s="32"/>
    </row>
    <row r="24" spans="1:19" ht="15.75" x14ac:dyDescent="0.2">
      <c r="B24" s="57" t="s">
        <v>159</v>
      </c>
      <c r="C24" s="55" t="s">
        <v>246</v>
      </c>
      <c r="D24" s="55" t="s">
        <v>250</v>
      </c>
      <c r="E24" s="55"/>
      <c r="F24" s="91" t="s">
        <v>246</v>
      </c>
      <c r="G24" s="78">
        <v>1578</v>
      </c>
      <c r="H24" s="58">
        <v>1642.25</v>
      </c>
      <c r="I24" s="41"/>
      <c r="J24" s="73" t="s">
        <v>475</v>
      </c>
      <c r="K24" s="49">
        <v>2</v>
      </c>
      <c r="L24" s="10">
        <f t="shared" si="0"/>
        <v>8239</v>
      </c>
      <c r="M24" s="11">
        <f t="shared" si="2"/>
        <v>1.4421214990720889E-2</v>
      </c>
      <c r="N24" s="10">
        <f t="shared" si="1"/>
        <v>8450.65</v>
      </c>
      <c r="O24" s="11">
        <f t="shared" si="3"/>
        <v>-5.3251405679392251E-3</v>
      </c>
      <c r="P24" s="8"/>
      <c r="S24" s="32"/>
    </row>
    <row r="25" spans="1:19" ht="15.75" x14ac:dyDescent="0.2">
      <c r="B25" s="57" t="s">
        <v>204</v>
      </c>
      <c r="C25" s="55" t="s">
        <v>298</v>
      </c>
      <c r="D25" s="55"/>
      <c r="E25" s="55"/>
      <c r="F25" s="67" t="s">
        <v>295</v>
      </c>
      <c r="G25" s="78">
        <v>187</v>
      </c>
      <c r="H25" s="58">
        <v>182</v>
      </c>
      <c r="I25" s="41"/>
      <c r="J25" s="73" t="s">
        <v>512</v>
      </c>
      <c r="K25" s="49">
        <v>2</v>
      </c>
      <c r="L25" s="10">
        <f t="shared" si="0"/>
        <v>8290</v>
      </c>
      <c r="M25" s="11">
        <f t="shared" si="2"/>
        <v>2.0700554954858136E-2</v>
      </c>
      <c r="N25" s="10">
        <f t="shared" si="1"/>
        <v>8438.35</v>
      </c>
      <c r="O25" s="11">
        <f t="shared" si="3"/>
        <v>-6.7728991156265177E-3</v>
      </c>
      <c r="P25" s="8"/>
      <c r="S25" s="32"/>
    </row>
    <row r="26" spans="1:19" ht="15.75" x14ac:dyDescent="0.2">
      <c r="B26" s="57" t="s">
        <v>179</v>
      </c>
      <c r="C26" s="55" t="s">
        <v>272</v>
      </c>
      <c r="D26" s="55"/>
      <c r="E26" s="55"/>
      <c r="F26" s="67" t="s">
        <v>267</v>
      </c>
      <c r="G26" s="78">
        <v>188</v>
      </c>
      <c r="H26" s="58">
        <v>184</v>
      </c>
      <c r="I26" s="41"/>
      <c r="J26" s="73" t="s">
        <v>529</v>
      </c>
      <c r="K26" s="49">
        <v>2</v>
      </c>
      <c r="L26" s="10">
        <f t="shared" si="0"/>
        <v>6861</v>
      </c>
      <c r="M26" s="11">
        <f t="shared" si="2"/>
        <v>-0.15524408835400705</v>
      </c>
      <c r="N26" s="10">
        <f t="shared" si="1"/>
        <v>6850</v>
      </c>
      <c r="O26" s="11">
        <f t="shared" si="3"/>
        <v>-0.19372796327979308</v>
      </c>
      <c r="P26" s="8"/>
      <c r="S26" s="32"/>
    </row>
    <row r="27" spans="1:19" ht="15.75" x14ac:dyDescent="0.2">
      <c r="B27" s="57" t="s">
        <v>205</v>
      </c>
      <c r="C27" s="55" t="s">
        <v>299</v>
      </c>
      <c r="D27" s="55"/>
      <c r="E27" s="55"/>
      <c r="F27" s="67" t="s">
        <v>295</v>
      </c>
      <c r="G27" s="78">
        <v>1169</v>
      </c>
      <c r="H27" s="58">
        <v>1153</v>
      </c>
      <c r="I27" s="41"/>
      <c r="J27" s="73" t="s">
        <v>108</v>
      </c>
      <c r="K27" s="49">
        <v>2</v>
      </c>
      <c r="L27" s="10">
        <f t="shared" si="0"/>
        <v>7585</v>
      </c>
      <c r="M27" s="11">
        <f t="shared" si="2"/>
        <v>-6.6102085725862611E-2</v>
      </c>
      <c r="N27" s="10">
        <f t="shared" si="1"/>
        <v>8210.9000000000015</v>
      </c>
      <c r="O27" s="11">
        <f t="shared" si="3"/>
        <v>-3.3544661853146251E-2</v>
      </c>
      <c r="P27" s="8"/>
      <c r="S27" s="32"/>
    </row>
    <row r="28" spans="1:19" ht="15.75" x14ac:dyDescent="0.2">
      <c r="B28" s="57" t="s">
        <v>206</v>
      </c>
      <c r="C28" s="55" t="s">
        <v>300</v>
      </c>
      <c r="D28" s="55"/>
      <c r="E28" s="55"/>
      <c r="F28" s="67" t="s">
        <v>295</v>
      </c>
      <c r="G28" s="78">
        <v>271</v>
      </c>
      <c r="H28" s="58">
        <v>275</v>
      </c>
      <c r="I28" s="41"/>
      <c r="J28" s="73" t="s">
        <v>537</v>
      </c>
      <c r="K28" s="49">
        <v>2</v>
      </c>
      <c r="L28" s="10">
        <f t="shared" si="0"/>
        <v>7683</v>
      </c>
      <c r="M28" s="11">
        <f t="shared" si="2"/>
        <v>-5.4035903049677314E-2</v>
      </c>
      <c r="N28" s="10">
        <f t="shared" si="1"/>
        <v>7645</v>
      </c>
      <c r="O28" s="11">
        <f t="shared" si="3"/>
        <v>-0.10015332544146249</v>
      </c>
      <c r="P28" s="8"/>
      <c r="S28" s="32"/>
    </row>
    <row r="29" spans="1:19" ht="15.75" x14ac:dyDescent="0.2">
      <c r="B29" s="57" t="s">
        <v>187</v>
      </c>
      <c r="C29" s="55" t="s">
        <v>282</v>
      </c>
      <c r="D29" s="55"/>
      <c r="E29" s="55"/>
      <c r="F29" s="67" t="s">
        <v>280</v>
      </c>
      <c r="G29" s="78">
        <v>1126</v>
      </c>
      <c r="H29" s="58">
        <v>1194</v>
      </c>
      <c r="I29" s="41"/>
      <c r="J29" s="73" t="s">
        <v>1028</v>
      </c>
      <c r="K29" s="49">
        <v>2</v>
      </c>
      <c r="L29" s="10">
        <f t="shared" si="0"/>
        <v>8212</v>
      </c>
      <c r="M29" s="11">
        <f t="shared" si="2"/>
        <v>1.1096858539118818E-2</v>
      </c>
      <c r="N29" s="10">
        <f t="shared" si="1"/>
        <v>9130.9500000000007</v>
      </c>
      <c r="O29" s="11">
        <f t="shared" si="3"/>
        <v>7.4748854553339267E-2</v>
      </c>
      <c r="P29" s="8"/>
      <c r="S29" s="32"/>
    </row>
    <row r="30" spans="1:19" ht="15.75" x14ac:dyDescent="0.2">
      <c r="B30" s="57" t="s">
        <v>180</v>
      </c>
      <c r="C30" s="55" t="s">
        <v>273</v>
      </c>
      <c r="D30" s="55"/>
      <c r="E30" s="55"/>
      <c r="F30" s="67" t="s">
        <v>267</v>
      </c>
      <c r="G30" s="78">
        <v>549</v>
      </c>
      <c r="H30" s="58">
        <v>569</v>
      </c>
      <c r="I30" s="41"/>
      <c r="J30" s="73" t="s">
        <v>437</v>
      </c>
      <c r="K30" s="9">
        <v>2</v>
      </c>
      <c r="L30" s="10">
        <f t="shared" si="0"/>
        <v>7093</v>
      </c>
      <c r="M30" s="11">
        <f t="shared" si="2"/>
        <v>-0.12667924773283368</v>
      </c>
      <c r="N30" s="10">
        <f t="shared" si="1"/>
        <v>7889.4</v>
      </c>
      <c r="O30" s="11">
        <f t="shared" si="3"/>
        <v>-7.1386480802861293E-2</v>
      </c>
      <c r="P30" s="8"/>
      <c r="S30" s="32"/>
    </row>
    <row r="31" spans="1:19" ht="15.75" x14ac:dyDescent="0.2">
      <c r="B31" s="57" t="s">
        <v>200</v>
      </c>
      <c r="C31" s="55" t="s">
        <v>294</v>
      </c>
      <c r="D31" s="55"/>
      <c r="E31" s="55"/>
      <c r="F31" s="67" t="s">
        <v>295</v>
      </c>
      <c r="G31" s="78">
        <v>1095</v>
      </c>
      <c r="H31" s="58">
        <v>1148.3</v>
      </c>
      <c r="I31" s="41"/>
      <c r="J31" s="74" t="s">
        <v>1029</v>
      </c>
      <c r="K31" s="9">
        <v>2</v>
      </c>
      <c r="L31" s="10">
        <f t="shared" si="0"/>
        <v>8927</v>
      </c>
      <c r="M31" s="11">
        <f t="shared" si="2"/>
        <v>9.9130742350062556E-2</v>
      </c>
      <c r="N31" s="10">
        <f t="shared" si="1"/>
        <v>8922</v>
      </c>
      <c r="O31" s="11">
        <f t="shared" si="3"/>
        <v>5.0154614834698706E-2</v>
      </c>
      <c r="P31" s="8"/>
      <c r="S31" s="32"/>
    </row>
    <row r="32" spans="1:19" ht="15.75" x14ac:dyDescent="0.2">
      <c r="B32" s="57" t="s">
        <v>207</v>
      </c>
      <c r="C32" s="55" t="s">
        <v>301</v>
      </c>
      <c r="D32" s="55"/>
      <c r="E32" s="55"/>
      <c r="F32" s="67" t="s">
        <v>295</v>
      </c>
      <c r="G32" s="78">
        <v>48</v>
      </c>
      <c r="H32" s="58">
        <v>54</v>
      </c>
      <c r="I32" s="41"/>
      <c r="J32" s="73" t="s">
        <v>1030</v>
      </c>
      <c r="K32" s="9">
        <v>2</v>
      </c>
      <c r="L32" s="10">
        <f t="shared" si="0"/>
        <v>6576</v>
      </c>
      <c r="M32" s="11">
        <f t="shared" si="2"/>
        <v>-0.19033451756536224</v>
      </c>
      <c r="N32" s="10">
        <f t="shared" si="1"/>
        <v>6564</v>
      </c>
      <c r="O32" s="11">
        <f t="shared" si="3"/>
        <v>-0.2273912921121988</v>
      </c>
      <c r="P32" s="8"/>
      <c r="S32" s="32"/>
    </row>
    <row r="33" spans="2:19" ht="15.75" x14ac:dyDescent="0.2">
      <c r="B33" s="57" t="s">
        <v>213</v>
      </c>
      <c r="C33" s="55" t="s">
        <v>304</v>
      </c>
      <c r="D33" s="55" t="s">
        <v>231</v>
      </c>
      <c r="E33" s="55"/>
      <c r="F33" s="91" t="s">
        <v>304</v>
      </c>
      <c r="G33" s="78">
        <v>4218</v>
      </c>
      <c r="H33" s="58">
        <v>4702.75</v>
      </c>
      <c r="I33" s="41"/>
      <c r="J33" s="73" t="s">
        <v>857</v>
      </c>
      <c r="K33" s="9">
        <v>2</v>
      </c>
      <c r="L33" s="10">
        <f t="shared" si="0"/>
        <v>7080</v>
      </c>
      <c r="M33" s="11">
        <f t="shared" si="2"/>
        <v>-0.12827986380212358</v>
      </c>
      <c r="N33" s="10">
        <f t="shared" si="1"/>
        <v>7107</v>
      </c>
      <c r="O33" s="11">
        <f t="shared" si="3"/>
        <v>-0.1634780489094145</v>
      </c>
      <c r="P33" s="8"/>
      <c r="S33" s="32"/>
    </row>
    <row r="34" spans="2:19" ht="15.75" x14ac:dyDescent="0.2">
      <c r="B34" s="57" t="s">
        <v>215</v>
      </c>
      <c r="C34" s="55" t="s">
        <v>304</v>
      </c>
      <c r="D34" s="55" t="s">
        <v>245</v>
      </c>
      <c r="E34" s="55"/>
      <c r="F34" s="91" t="s">
        <v>304</v>
      </c>
      <c r="G34" s="78">
        <v>3755</v>
      </c>
      <c r="H34" s="58">
        <v>3746</v>
      </c>
      <c r="I34" s="41"/>
      <c r="J34" s="73" t="s">
        <v>227</v>
      </c>
      <c r="K34" s="9">
        <v>2</v>
      </c>
      <c r="L34" s="10">
        <f t="shared" si="0"/>
        <v>9720</v>
      </c>
      <c r="M34" s="11">
        <f t="shared" si="2"/>
        <v>0.19676832257674562</v>
      </c>
      <c r="N34" s="10">
        <f t="shared" si="1"/>
        <v>10528.65</v>
      </c>
      <c r="O34" s="11">
        <f t="shared" si="3"/>
        <v>0.23926366122835127</v>
      </c>
      <c r="P34" s="8"/>
      <c r="S34" s="32"/>
    </row>
    <row r="35" spans="2:19" ht="15.75" x14ac:dyDescent="0.2">
      <c r="B35" s="57" t="s">
        <v>181</v>
      </c>
      <c r="C35" s="55" t="s">
        <v>274</v>
      </c>
      <c r="D35" s="55" t="s">
        <v>231</v>
      </c>
      <c r="E35" s="55"/>
      <c r="F35" s="55" t="s">
        <v>267</v>
      </c>
      <c r="G35" s="78">
        <v>1020</v>
      </c>
      <c r="H35" s="58">
        <v>1020</v>
      </c>
      <c r="I35" s="41"/>
      <c r="J35" s="73" t="s">
        <v>233</v>
      </c>
      <c r="K35" s="9">
        <v>2</v>
      </c>
      <c r="L35" s="10">
        <f t="shared" si="0"/>
        <v>7607</v>
      </c>
      <c r="M35" s="11">
        <f t="shared" si="2"/>
        <v>-6.3393350839372031E-2</v>
      </c>
      <c r="N35" s="10">
        <f t="shared" si="1"/>
        <v>7681.6</v>
      </c>
      <c r="O35" s="11">
        <f t="shared" si="3"/>
        <v>-9.5845360982490246E-2</v>
      </c>
      <c r="P35" s="8"/>
      <c r="S35" s="32"/>
    </row>
    <row r="36" spans="2:19" ht="15.75" x14ac:dyDescent="0.2">
      <c r="B36" s="57" t="s">
        <v>208</v>
      </c>
      <c r="C36" s="55" t="s">
        <v>274</v>
      </c>
      <c r="D36" s="55" t="s">
        <v>296</v>
      </c>
      <c r="E36" s="55"/>
      <c r="F36" s="55" t="s">
        <v>295</v>
      </c>
      <c r="G36" s="78">
        <v>61</v>
      </c>
      <c r="H36" s="58">
        <v>55</v>
      </c>
      <c r="I36" s="41"/>
      <c r="J36" s="73" t="s">
        <v>242</v>
      </c>
      <c r="K36" s="9">
        <v>2</v>
      </c>
      <c r="L36" s="10">
        <f t="shared" si="0"/>
        <v>8391</v>
      </c>
      <c r="M36" s="11">
        <f t="shared" si="2"/>
        <v>3.313611057011033E-2</v>
      </c>
      <c r="N36" s="10">
        <f t="shared" si="1"/>
        <v>8847</v>
      </c>
      <c r="O36" s="11">
        <f t="shared" si="3"/>
        <v>4.1326818812214686E-2</v>
      </c>
      <c r="P36" s="8"/>
      <c r="S36" s="32"/>
    </row>
    <row r="37" spans="2:19" ht="15.75" x14ac:dyDescent="0.2">
      <c r="B37" s="57" t="s">
        <v>209</v>
      </c>
      <c r="C37" s="55" t="s">
        <v>274</v>
      </c>
      <c r="D37" s="55" t="s">
        <v>296</v>
      </c>
      <c r="E37" s="55"/>
      <c r="F37" s="55" t="s">
        <v>295</v>
      </c>
      <c r="G37" s="78">
        <v>404</v>
      </c>
      <c r="H37" s="58">
        <v>392</v>
      </c>
      <c r="I37" s="41"/>
      <c r="J37" s="73" t="s">
        <v>246</v>
      </c>
      <c r="K37" s="9">
        <v>2</v>
      </c>
      <c r="L37" s="10">
        <f t="shared" si="0"/>
        <v>7399</v>
      </c>
      <c r="M37" s="11">
        <f t="shared" si="2"/>
        <v>-8.9003207948010213E-2</v>
      </c>
      <c r="N37" s="10">
        <f t="shared" si="1"/>
        <v>7757.65</v>
      </c>
      <c r="O37" s="11">
        <f t="shared" si="3"/>
        <v>-8.689397581569154E-2</v>
      </c>
      <c r="P37" s="8"/>
      <c r="S37" s="32"/>
    </row>
    <row r="38" spans="2:19" ht="15.75" x14ac:dyDescent="0.2">
      <c r="B38" s="57" t="s">
        <v>201</v>
      </c>
      <c r="C38" s="55" t="s">
        <v>274</v>
      </c>
      <c r="D38" s="55" t="s">
        <v>296</v>
      </c>
      <c r="E38" s="55"/>
      <c r="F38" s="55" t="s">
        <v>295</v>
      </c>
      <c r="G38" s="78">
        <v>1443</v>
      </c>
      <c r="H38" s="58">
        <v>1437.8</v>
      </c>
      <c r="I38" s="41"/>
      <c r="J38" s="73" t="s">
        <v>1031</v>
      </c>
      <c r="K38" s="9">
        <v>2</v>
      </c>
      <c r="L38" s="10">
        <f t="shared" si="0"/>
        <v>8009</v>
      </c>
      <c r="M38" s="11">
        <f t="shared" si="2"/>
        <v>-1.3897377004407864E-2</v>
      </c>
      <c r="N38" s="10">
        <f t="shared" si="1"/>
        <v>9082.6</v>
      </c>
      <c r="O38" s="11">
        <f t="shared" si="3"/>
        <v>6.9057868717511198E-2</v>
      </c>
      <c r="P38" s="8"/>
      <c r="S38" s="32"/>
    </row>
    <row r="39" spans="2:19" ht="15.75" x14ac:dyDescent="0.2">
      <c r="B39" s="57" t="s">
        <v>210</v>
      </c>
      <c r="C39" s="55" t="s">
        <v>274</v>
      </c>
      <c r="D39" s="55" t="s">
        <v>115</v>
      </c>
      <c r="E39" s="55"/>
      <c r="F39" s="55" t="s">
        <v>295</v>
      </c>
      <c r="G39" s="78">
        <v>310</v>
      </c>
      <c r="H39" s="58">
        <v>314</v>
      </c>
      <c r="I39" s="41"/>
      <c r="J39" s="73" t="s">
        <v>111</v>
      </c>
      <c r="K39" s="9">
        <v>2</v>
      </c>
      <c r="L39" s="10">
        <f t="shared" si="0"/>
        <v>8006</v>
      </c>
      <c r="M39" s="11">
        <f t="shared" si="2"/>
        <v>-1.4266749943474761E-2</v>
      </c>
      <c r="N39" s="10">
        <f t="shared" si="1"/>
        <v>8601.25</v>
      </c>
      <c r="O39" s="11">
        <f t="shared" si="3"/>
        <v>1.2401073845208724E-2</v>
      </c>
      <c r="P39" s="8"/>
      <c r="S39" s="32"/>
    </row>
    <row r="40" spans="2:19" ht="15.75" x14ac:dyDescent="0.2">
      <c r="B40" s="57" t="s">
        <v>202</v>
      </c>
      <c r="C40" s="55" t="s">
        <v>274</v>
      </c>
      <c r="D40" s="55" t="s">
        <v>245</v>
      </c>
      <c r="E40" s="55"/>
      <c r="F40" s="55" t="s">
        <v>295</v>
      </c>
      <c r="G40" s="78">
        <v>952</v>
      </c>
      <c r="H40" s="58">
        <v>1129</v>
      </c>
      <c r="I40" s="41"/>
      <c r="J40" s="73" t="s">
        <v>1032</v>
      </c>
      <c r="K40" s="9">
        <v>2</v>
      </c>
      <c r="L40" s="10">
        <f t="shared" si="0"/>
        <v>8446</v>
      </c>
      <c r="M40" s="11">
        <f t="shared" si="2"/>
        <v>3.9907947786336766E-2</v>
      </c>
      <c r="N40" s="10">
        <f t="shared" si="1"/>
        <v>8532.5</v>
      </c>
      <c r="O40" s="11">
        <f t="shared" si="3"/>
        <v>4.3089274912650423E-3</v>
      </c>
      <c r="P40" s="8"/>
      <c r="S40" s="32"/>
    </row>
    <row r="41" spans="2:19" ht="15.75" x14ac:dyDescent="0.2">
      <c r="B41" s="57" t="s">
        <v>182</v>
      </c>
      <c r="C41" s="55" t="s">
        <v>275</v>
      </c>
      <c r="D41" s="55"/>
      <c r="E41" s="55"/>
      <c r="F41" s="55" t="s">
        <v>267</v>
      </c>
      <c r="G41" s="78">
        <v>310</v>
      </c>
      <c r="H41" s="58">
        <v>310</v>
      </c>
      <c r="I41" s="41"/>
      <c r="J41" s="73" t="s">
        <v>117</v>
      </c>
      <c r="K41" s="9">
        <v>2</v>
      </c>
      <c r="L41" s="10">
        <f t="shared" si="0"/>
        <v>8407</v>
      </c>
      <c r="M41" s="11">
        <f t="shared" si="2"/>
        <v>3.5106099578467109E-2</v>
      </c>
      <c r="N41" s="10">
        <f t="shared" si="1"/>
        <v>8303.9500000000007</v>
      </c>
      <c r="O41" s="11">
        <f t="shared" si="3"/>
        <v>-2.2592309587917834E-2</v>
      </c>
      <c r="P41" s="8"/>
      <c r="S41" s="32"/>
    </row>
    <row r="42" spans="2:19" ht="15.75" x14ac:dyDescent="0.2">
      <c r="B42" s="57" t="s">
        <v>183</v>
      </c>
      <c r="C42" s="55" t="s">
        <v>275</v>
      </c>
      <c r="D42" s="55"/>
      <c r="E42" s="55"/>
      <c r="F42" s="55" t="s">
        <v>267</v>
      </c>
      <c r="G42" s="78">
        <v>150</v>
      </c>
      <c r="H42" s="58">
        <v>257.89999999999998</v>
      </c>
      <c r="I42" s="41"/>
      <c r="J42" s="73" t="s">
        <v>887</v>
      </c>
      <c r="K42" s="9">
        <v>2</v>
      </c>
      <c r="L42" s="10">
        <f t="shared" si="0"/>
        <v>8504</v>
      </c>
      <c r="M42" s="11">
        <f t="shared" si="2"/>
        <v>4.7049157941630108E-2</v>
      </c>
      <c r="N42" s="10">
        <f t="shared" si="1"/>
        <v>8779.1</v>
      </c>
      <c r="O42" s="11">
        <f t="shared" si="3"/>
        <v>3.3334720813192532E-2</v>
      </c>
      <c r="P42" s="8"/>
      <c r="S42" s="32"/>
    </row>
    <row r="43" spans="2:19" ht="15.75" x14ac:dyDescent="0.2">
      <c r="B43" s="57" t="s">
        <v>184</v>
      </c>
      <c r="C43" s="55" t="s">
        <v>276</v>
      </c>
      <c r="D43" s="55"/>
      <c r="E43" s="55"/>
      <c r="F43" s="55" t="s">
        <v>267</v>
      </c>
      <c r="G43" s="78">
        <v>589</v>
      </c>
      <c r="H43" s="58">
        <v>1161.25</v>
      </c>
      <c r="I43" s="41"/>
      <c r="J43" s="73" t="s">
        <v>499</v>
      </c>
      <c r="K43" s="9">
        <v>2</v>
      </c>
      <c r="L43" s="10">
        <f t="shared" si="0"/>
        <v>8806</v>
      </c>
      <c r="M43" s="11">
        <f t="shared" si="2"/>
        <v>8.4232700474364389E-2</v>
      </c>
      <c r="N43" s="10">
        <f t="shared" si="1"/>
        <v>9152.25</v>
      </c>
      <c r="O43" s="11">
        <f t="shared" si="3"/>
        <v>7.7255948623724632E-2</v>
      </c>
      <c r="P43" s="8"/>
      <c r="S43" s="32"/>
    </row>
    <row r="44" spans="2:19" ht="15.75" x14ac:dyDescent="0.2">
      <c r="B44" s="57" t="s">
        <v>216</v>
      </c>
      <c r="C44" s="55" t="s">
        <v>306</v>
      </c>
      <c r="D44" s="55" t="s">
        <v>296</v>
      </c>
      <c r="E44" s="55"/>
      <c r="F44" s="55" t="s">
        <v>306</v>
      </c>
      <c r="G44" s="78">
        <v>1137</v>
      </c>
      <c r="H44" s="59">
        <v>1224.05</v>
      </c>
      <c r="I44" s="41"/>
      <c r="J44" s="73" t="s">
        <v>1033</v>
      </c>
      <c r="K44" s="9">
        <v>2</v>
      </c>
      <c r="L44" s="10">
        <f t="shared" si="0"/>
        <v>7677</v>
      </c>
      <c r="M44" s="11">
        <f t="shared" si="2"/>
        <v>-5.4774648927811108E-2</v>
      </c>
      <c r="N44" s="10">
        <f t="shared" si="1"/>
        <v>7902.05</v>
      </c>
      <c r="O44" s="11">
        <f t="shared" si="3"/>
        <v>-6.9897525873735586E-2</v>
      </c>
      <c r="P44" s="8"/>
      <c r="S44" s="32"/>
    </row>
    <row r="45" spans="2:19" ht="15.75" x14ac:dyDescent="0.2">
      <c r="B45" s="57" t="s">
        <v>218</v>
      </c>
      <c r="C45" s="55" t="s">
        <v>306</v>
      </c>
      <c r="D45" s="55" t="s">
        <v>296</v>
      </c>
      <c r="E45" s="55"/>
      <c r="F45" s="55" t="s">
        <v>306</v>
      </c>
      <c r="G45" s="78">
        <v>1935</v>
      </c>
      <c r="H45" s="59">
        <v>1909</v>
      </c>
      <c r="I45" s="41"/>
      <c r="J45" s="73" t="s">
        <v>267</v>
      </c>
      <c r="K45" s="9">
        <v>2</v>
      </c>
      <c r="L45" s="10">
        <f t="shared" ref="L45:L67" si="4">IF(J45="",0,(SUMIF($F$13:$F$541,J45,$G$13:$G$576)))</f>
        <v>7991</v>
      </c>
      <c r="M45" s="11">
        <f t="shared" si="2"/>
        <v>-1.6113614638809247E-2</v>
      </c>
      <c r="N45" s="10">
        <f t="shared" ref="N45:N67" si="5">IF(J45="",0,(SUMIF($F$13:$F$550,J45,$H$13:$H$550)))</f>
        <v>8820.5</v>
      </c>
      <c r="O45" s="11">
        <f t="shared" si="3"/>
        <v>3.8207664217603667E-2</v>
      </c>
      <c r="P45" s="8"/>
      <c r="S45" s="32"/>
    </row>
    <row r="46" spans="2:19" ht="15.75" x14ac:dyDescent="0.2">
      <c r="B46" s="57" t="s">
        <v>219</v>
      </c>
      <c r="C46" s="55" t="s">
        <v>306</v>
      </c>
      <c r="D46" s="55" t="s">
        <v>296</v>
      </c>
      <c r="E46" s="55"/>
      <c r="F46" s="55" t="s">
        <v>306</v>
      </c>
      <c r="G46" s="78">
        <v>420</v>
      </c>
      <c r="H46" s="59">
        <v>424</v>
      </c>
      <c r="I46" s="41"/>
      <c r="J46" s="73" t="s">
        <v>280</v>
      </c>
      <c r="K46" s="9">
        <v>2</v>
      </c>
      <c r="L46" s="10">
        <f t="shared" si="4"/>
        <v>7891</v>
      </c>
      <c r="M46" s="11">
        <f t="shared" si="2"/>
        <v>-2.8426045941039139E-2</v>
      </c>
      <c r="N46" s="10">
        <f t="shared" si="5"/>
        <v>8352.1</v>
      </c>
      <c r="O46" s="11">
        <f t="shared" si="3"/>
        <v>-1.6924864541483137E-2</v>
      </c>
      <c r="P46" s="8"/>
      <c r="S46" s="32"/>
    </row>
    <row r="47" spans="2:19" ht="15.75" x14ac:dyDescent="0.2">
      <c r="B47" s="57" t="s">
        <v>217</v>
      </c>
      <c r="C47" s="55" t="s">
        <v>306</v>
      </c>
      <c r="D47" s="55" t="s">
        <v>115</v>
      </c>
      <c r="E47" s="55"/>
      <c r="F47" s="55" t="s">
        <v>306</v>
      </c>
      <c r="G47" s="78">
        <v>2072</v>
      </c>
      <c r="H47" s="59">
        <v>2542</v>
      </c>
      <c r="I47" s="41"/>
      <c r="J47" s="73" t="s">
        <v>295</v>
      </c>
      <c r="K47" s="9">
        <v>2</v>
      </c>
      <c r="L47" s="10">
        <f t="shared" si="4"/>
        <v>8625</v>
      </c>
      <c r="M47" s="11">
        <f t="shared" si="2"/>
        <v>6.1947199817328276E-2</v>
      </c>
      <c r="N47" s="10">
        <f t="shared" si="5"/>
        <v>9013.1</v>
      </c>
      <c r="O47" s="11">
        <f t="shared" si="3"/>
        <v>6.0877444403342668E-2</v>
      </c>
      <c r="P47" s="8"/>
      <c r="S47" s="32"/>
    </row>
    <row r="48" spans="2:19" ht="15.75" x14ac:dyDescent="0.2">
      <c r="B48" s="57" t="s">
        <v>220</v>
      </c>
      <c r="C48" s="55" t="s">
        <v>306</v>
      </c>
      <c r="D48" s="55" t="s">
        <v>115</v>
      </c>
      <c r="E48" s="55"/>
      <c r="F48" s="55" t="s">
        <v>306</v>
      </c>
      <c r="G48" s="78">
        <v>1853</v>
      </c>
      <c r="H48" s="59">
        <v>1865</v>
      </c>
      <c r="I48" s="41"/>
      <c r="J48" s="73" t="s">
        <v>867</v>
      </c>
      <c r="K48" s="9">
        <v>2</v>
      </c>
      <c r="L48" s="10">
        <f t="shared" si="4"/>
        <v>6904</v>
      </c>
      <c r="M48" s="11">
        <f t="shared" si="2"/>
        <v>-0.14994974289404819</v>
      </c>
      <c r="N48" s="10">
        <f t="shared" si="5"/>
        <v>7043</v>
      </c>
      <c r="O48" s="11">
        <f t="shared" si="3"/>
        <v>-0.17101110151526755</v>
      </c>
      <c r="P48" s="8"/>
      <c r="S48" s="32"/>
    </row>
    <row r="49" spans="2:19" ht="15.75" x14ac:dyDescent="0.2">
      <c r="B49" s="57" t="s">
        <v>221</v>
      </c>
      <c r="C49" s="55" t="s">
        <v>306</v>
      </c>
      <c r="D49" s="55" t="s">
        <v>245</v>
      </c>
      <c r="E49" s="55"/>
      <c r="F49" s="55" t="s">
        <v>306</v>
      </c>
      <c r="G49" s="78">
        <v>1803</v>
      </c>
      <c r="H49" s="59">
        <v>1813</v>
      </c>
      <c r="I49" s="41"/>
      <c r="J49" s="73" t="s">
        <v>1034</v>
      </c>
      <c r="K49" s="9">
        <v>2</v>
      </c>
      <c r="L49" s="10">
        <f t="shared" si="4"/>
        <v>9786</v>
      </c>
      <c r="M49" s="11">
        <f t="shared" si="2"/>
        <v>0.20489452723621734</v>
      </c>
      <c r="N49" s="10">
        <f t="shared" si="5"/>
        <v>10301.299999999999</v>
      </c>
      <c r="O49" s="11">
        <f t="shared" si="3"/>
        <v>0.21250366888552802</v>
      </c>
      <c r="P49" s="8"/>
      <c r="S49" s="32"/>
    </row>
    <row r="50" spans="2:19" ht="15.75" x14ac:dyDescent="0.2">
      <c r="B50" s="57" t="s">
        <v>203</v>
      </c>
      <c r="C50" s="55" t="s">
        <v>297</v>
      </c>
      <c r="D50" s="55"/>
      <c r="E50" s="55"/>
      <c r="F50" s="55" t="s">
        <v>295</v>
      </c>
      <c r="G50" s="78">
        <v>983</v>
      </c>
      <c r="H50" s="59">
        <v>1191</v>
      </c>
      <c r="I50" s="41"/>
      <c r="J50" s="73" t="s">
        <v>121</v>
      </c>
      <c r="K50" s="9">
        <v>2</v>
      </c>
      <c r="L50" s="10">
        <f t="shared" si="4"/>
        <v>8233</v>
      </c>
      <c r="M50" s="11">
        <f t="shared" si="2"/>
        <v>1.3682469112587097E-2</v>
      </c>
      <c r="N50" s="10">
        <f t="shared" si="5"/>
        <v>9808</v>
      </c>
      <c r="O50" s="11">
        <f t="shared" si="3"/>
        <v>0.15444031184697657</v>
      </c>
      <c r="P50" s="8"/>
      <c r="S50" s="32"/>
    </row>
    <row r="51" spans="2:19" ht="15.75" x14ac:dyDescent="0.2">
      <c r="B51" s="57" t="s">
        <v>223</v>
      </c>
      <c r="C51" s="55" t="s">
        <v>307</v>
      </c>
      <c r="D51" s="55" t="s">
        <v>309</v>
      </c>
      <c r="E51" s="55"/>
      <c r="F51" s="55" t="s">
        <v>307</v>
      </c>
      <c r="G51" s="78">
        <v>1773</v>
      </c>
      <c r="H51" s="59">
        <v>1809</v>
      </c>
      <c r="I51" s="41"/>
      <c r="J51" s="73" t="s">
        <v>1035</v>
      </c>
      <c r="K51" s="9">
        <v>2</v>
      </c>
      <c r="L51" s="10">
        <f t="shared" si="4"/>
        <v>7582</v>
      </c>
      <c r="M51" s="11">
        <f t="shared" si="2"/>
        <v>-6.6471458664929511E-2</v>
      </c>
      <c r="N51" s="10">
        <f t="shared" si="5"/>
        <v>9046.15</v>
      </c>
      <c r="O51" s="11">
        <f t="shared" si="3"/>
        <v>6.476755985058387E-2</v>
      </c>
      <c r="P51" s="8"/>
      <c r="S51" s="32"/>
    </row>
    <row r="52" spans="2:19" ht="15.75" x14ac:dyDescent="0.2">
      <c r="B52" s="57" t="s">
        <v>222</v>
      </c>
      <c r="C52" s="55" t="s">
        <v>307</v>
      </c>
      <c r="D52" s="55" t="s">
        <v>308</v>
      </c>
      <c r="E52" s="55"/>
      <c r="F52" s="55" t="s">
        <v>307</v>
      </c>
      <c r="G52" s="78">
        <v>3703</v>
      </c>
      <c r="H52" s="59">
        <v>4135.6499999999996</v>
      </c>
      <c r="I52" s="41"/>
      <c r="J52" s="73" t="s">
        <v>304</v>
      </c>
      <c r="K52" s="9">
        <v>2</v>
      </c>
      <c r="L52" s="10">
        <f t="shared" si="4"/>
        <v>8503</v>
      </c>
      <c r="M52" s="11">
        <f t="shared" si="2"/>
        <v>4.6926033628607811E-2</v>
      </c>
      <c r="N52" s="10">
        <f t="shared" si="5"/>
        <v>8976.75</v>
      </c>
      <c r="O52" s="11">
        <f t="shared" si="3"/>
        <v>5.659890593111204E-2</v>
      </c>
      <c r="P52" s="8"/>
      <c r="S52" s="32"/>
    </row>
    <row r="53" spans="2:19" ht="15.75" x14ac:dyDescent="0.2">
      <c r="B53" s="57" t="s">
        <v>224</v>
      </c>
      <c r="C53" s="55" t="s">
        <v>307</v>
      </c>
      <c r="D53" s="55" t="s">
        <v>310</v>
      </c>
      <c r="E53" s="55"/>
      <c r="F53" s="55" t="s">
        <v>307</v>
      </c>
      <c r="G53" s="78">
        <v>3468</v>
      </c>
      <c r="H53" s="59">
        <v>3482</v>
      </c>
      <c r="I53" s="41"/>
      <c r="J53" s="73" t="s">
        <v>520</v>
      </c>
      <c r="K53" s="9">
        <v>2</v>
      </c>
      <c r="L53" s="10">
        <f t="shared" si="4"/>
        <v>8641</v>
      </c>
      <c r="M53" s="11">
        <f t="shared" si="2"/>
        <v>6.3917188825685062E-2</v>
      </c>
      <c r="N53" s="10">
        <f t="shared" si="5"/>
        <v>8762.2000000000007</v>
      </c>
      <c r="O53" s="11">
        <f t="shared" si="3"/>
        <v>3.1345524109459511E-2</v>
      </c>
      <c r="P53" s="8"/>
      <c r="S53" s="32"/>
    </row>
    <row r="54" spans="2:19" ht="15.75" x14ac:dyDescent="0.2">
      <c r="B54" s="57" t="s">
        <v>211</v>
      </c>
      <c r="C54" s="55" t="s">
        <v>302</v>
      </c>
      <c r="D54" s="55"/>
      <c r="E54" s="55"/>
      <c r="F54" s="55" t="s">
        <v>295</v>
      </c>
      <c r="G54" s="78">
        <v>651</v>
      </c>
      <c r="H54" s="59">
        <v>660</v>
      </c>
      <c r="I54" s="41"/>
      <c r="J54" s="73" t="s">
        <v>1036</v>
      </c>
      <c r="K54" s="9">
        <v>2</v>
      </c>
      <c r="L54" s="10">
        <f t="shared" si="4"/>
        <v>8645</v>
      </c>
      <c r="M54" s="11">
        <f t="shared" si="2"/>
        <v>6.4409686077774253E-2</v>
      </c>
      <c r="N54" s="10">
        <f t="shared" si="5"/>
        <v>8671.75</v>
      </c>
      <c r="O54" s="11">
        <f t="shared" si="3"/>
        <v>2.0699202106343701E-2</v>
      </c>
      <c r="P54" s="8"/>
      <c r="S54" s="32"/>
    </row>
    <row r="55" spans="2:19" ht="15.75" x14ac:dyDescent="0.2">
      <c r="B55" s="57" t="s">
        <v>212</v>
      </c>
      <c r="C55" s="55" t="s">
        <v>303</v>
      </c>
      <c r="D55" s="55"/>
      <c r="E55" s="55"/>
      <c r="F55" s="55" t="s">
        <v>295</v>
      </c>
      <c r="G55" s="78">
        <v>1051</v>
      </c>
      <c r="H55" s="59">
        <v>1022</v>
      </c>
      <c r="I55" s="41"/>
      <c r="J55" s="73" t="s">
        <v>306</v>
      </c>
      <c r="K55" s="9">
        <v>2</v>
      </c>
      <c r="L55" s="10">
        <f t="shared" si="4"/>
        <v>9220</v>
      </c>
      <c r="M55" s="11">
        <f t="shared" si="2"/>
        <v>0.13520616606559613</v>
      </c>
      <c r="N55" s="10">
        <f t="shared" si="5"/>
        <v>9777.0499999999993</v>
      </c>
      <c r="O55" s="11">
        <f t="shared" si="3"/>
        <v>0.15079737468836474</v>
      </c>
      <c r="P55" s="8"/>
      <c r="S55" s="32"/>
    </row>
    <row r="56" spans="2:19" ht="15.75" x14ac:dyDescent="0.2">
      <c r="B56" s="57" t="s">
        <v>189</v>
      </c>
      <c r="C56" s="55" t="s">
        <v>284</v>
      </c>
      <c r="D56" s="55"/>
      <c r="E56" s="55"/>
      <c r="F56" s="55" t="s">
        <v>280</v>
      </c>
      <c r="G56" s="78">
        <v>852</v>
      </c>
      <c r="H56" s="59">
        <v>879.55</v>
      </c>
      <c r="I56" s="41"/>
      <c r="J56" s="73" t="s">
        <v>939</v>
      </c>
      <c r="K56" s="9">
        <v>2</v>
      </c>
      <c r="L56" s="10">
        <f t="shared" si="4"/>
        <v>8183</v>
      </c>
      <c r="M56" s="11">
        <f t="shared" si="2"/>
        <v>7.5262534614721497E-3</v>
      </c>
      <c r="N56" s="10">
        <f t="shared" si="5"/>
        <v>8616.4500000000007</v>
      </c>
      <c r="O56" s="11">
        <f t="shared" si="3"/>
        <v>1.4190173839098905E-2</v>
      </c>
      <c r="P56" s="8"/>
      <c r="S56" s="32"/>
    </row>
    <row r="57" spans="2:19" ht="15.75" x14ac:dyDescent="0.2">
      <c r="B57" s="57" t="s">
        <v>188</v>
      </c>
      <c r="C57" s="55" t="s">
        <v>283</v>
      </c>
      <c r="D57" s="55"/>
      <c r="E57" s="55"/>
      <c r="F57" s="55" t="s">
        <v>280</v>
      </c>
      <c r="G57" s="78">
        <v>357</v>
      </c>
      <c r="H57" s="59">
        <v>357</v>
      </c>
      <c r="I57" s="41"/>
      <c r="J57" s="73" t="s">
        <v>946</v>
      </c>
      <c r="K57" s="9">
        <v>2</v>
      </c>
      <c r="L57" s="10">
        <f t="shared" si="4"/>
        <v>7871</v>
      </c>
      <c r="M57" s="11">
        <f t="shared" si="2"/>
        <v>-3.0888532201485117E-2</v>
      </c>
      <c r="N57" s="10">
        <f t="shared" si="5"/>
        <v>8222.15</v>
      </c>
      <c r="O57" s="11">
        <f t="shared" si="3"/>
        <v>-3.2220492449773867E-2</v>
      </c>
      <c r="P57" s="8"/>
      <c r="S57" s="32"/>
    </row>
    <row r="58" spans="2:19" ht="15.75" x14ac:dyDescent="0.2">
      <c r="B58" s="57" t="s">
        <v>134</v>
      </c>
      <c r="C58" s="55" t="s">
        <v>232</v>
      </c>
      <c r="D58" s="55"/>
      <c r="E58" s="55"/>
      <c r="F58" s="55" t="s">
        <v>233</v>
      </c>
      <c r="G58" s="78">
        <v>956</v>
      </c>
      <c r="H58" s="59">
        <v>959</v>
      </c>
      <c r="I58" s="41"/>
      <c r="J58" s="73" t="s">
        <v>954</v>
      </c>
      <c r="K58" s="9">
        <v>2</v>
      </c>
      <c r="L58" s="10">
        <f t="shared" si="4"/>
        <v>8452</v>
      </c>
      <c r="M58" s="11">
        <f t="shared" si="2"/>
        <v>4.064669366447056E-2</v>
      </c>
      <c r="N58" s="10">
        <f t="shared" si="5"/>
        <v>8553.15</v>
      </c>
      <c r="O58" s="11">
        <f t="shared" si="3"/>
        <v>6.7395139961222653E-3</v>
      </c>
      <c r="P58" s="8"/>
      <c r="S58" s="32"/>
    </row>
    <row r="59" spans="2:19" ht="15.75" x14ac:dyDescent="0.2">
      <c r="B59" s="57" t="s">
        <v>135</v>
      </c>
      <c r="C59" s="55" t="s">
        <v>234</v>
      </c>
      <c r="D59" s="55"/>
      <c r="E59" s="55"/>
      <c r="F59" s="55" t="s">
        <v>233</v>
      </c>
      <c r="G59" s="78">
        <v>256</v>
      </c>
      <c r="H59" s="59">
        <v>249</v>
      </c>
      <c r="I59" s="41"/>
      <c r="J59" s="73" t="s">
        <v>964</v>
      </c>
      <c r="K59" s="9">
        <v>2</v>
      </c>
      <c r="L59" s="10">
        <f t="shared" si="4"/>
        <v>7719</v>
      </c>
      <c r="M59" s="11">
        <f t="shared" si="2"/>
        <v>-4.9603427780874551E-2</v>
      </c>
      <c r="N59" s="10">
        <f t="shared" si="5"/>
        <v>7957.95</v>
      </c>
      <c r="O59" s="11">
        <f t="shared" si="3"/>
        <v>-6.3317875238310881E-2</v>
      </c>
      <c r="P59" s="8"/>
      <c r="S59" s="32"/>
    </row>
    <row r="60" spans="2:19" ht="15.75" x14ac:dyDescent="0.2">
      <c r="B60" s="57" t="s">
        <v>160</v>
      </c>
      <c r="C60" s="55" t="s">
        <v>254</v>
      </c>
      <c r="D60" s="55"/>
      <c r="E60" s="55"/>
      <c r="F60" s="55" t="s">
        <v>1033</v>
      </c>
      <c r="G60" s="78">
        <v>326</v>
      </c>
      <c r="H60" s="59">
        <v>321</v>
      </c>
      <c r="I60" s="41"/>
      <c r="J60" s="73" t="s">
        <v>1037</v>
      </c>
      <c r="K60" s="9">
        <v>2</v>
      </c>
      <c r="L60" s="10">
        <f t="shared" si="4"/>
        <v>7776</v>
      </c>
      <c r="M60" s="11">
        <f t="shared" si="2"/>
        <v>-4.2585341938603513E-2</v>
      </c>
      <c r="N60" s="10">
        <f t="shared" si="5"/>
        <v>7762</v>
      </c>
      <c r="O60" s="11">
        <f t="shared" si="3"/>
        <v>-8.6381963646387436E-2</v>
      </c>
      <c r="P60" s="8"/>
      <c r="S60" s="32"/>
    </row>
    <row r="61" spans="2:19" ht="15.75" x14ac:dyDescent="0.2">
      <c r="B61" s="57" t="s">
        <v>190</v>
      </c>
      <c r="C61" s="55" t="s">
        <v>285</v>
      </c>
      <c r="D61" s="55"/>
      <c r="E61" s="55"/>
      <c r="F61" s="55" t="s">
        <v>280</v>
      </c>
      <c r="G61" s="78">
        <v>766</v>
      </c>
      <c r="H61" s="59">
        <v>887.65</v>
      </c>
      <c r="I61" s="41"/>
      <c r="J61" s="73" t="s">
        <v>1038</v>
      </c>
      <c r="K61" s="9">
        <v>2</v>
      </c>
      <c r="L61" s="10">
        <f t="shared" si="4"/>
        <v>10122</v>
      </c>
      <c r="M61" s="11">
        <f t="shared" si="2"/>
        <v>0.24626429641170977</v>
      </c>
      <c r="N61" s="10">
        <f t="shared" si="5"/>
        <v>10729.35</v>
      </c>
      <c r="O61" s="11">
        <f t="shared" si="3"/>
        <v>0.26288684338451862</v>
      </c>
      <c r="P61" s="8"/>
      <c r="S61" s="32"/>
    </row>
    <row r="62" spans="2:19" ht="15.75" x14ac:dyDescent="0.2">
      <c r="B62" s="57" t="s">
        <v>171</v>
      </c>
      <c r="C62" s="55" t="s">
        <v>265</v>
      </c>
      <c r="D62" s="55"/>
      <c r="E62" s="55"/>
      <c r="F62" s="55" t="s">
        <v>1033</v>
      </c>
      <c r="G62" s="78">
        <v>1848</v>
      </c>
      <c r="H62" s="59">
        <v>1999.05</v>
      </c>
      <c r="I62" s="41"/>
      <c r="J62" s="73" t="s">
        <v>307</v>
      </c>
      <c r="K62" s="9">
        <v>2</v>
      </c>
      <c r="L62" s="10">
        <f t="shared" si="4"/>
        <v>8944</v>
      </c>
      <c r="M62" s="11">
        <f t="shared" si="2"/>
        <v>0.10122385567144164</v>
      </c>
      <c r="N62" s="10">
        <f t="shared" si="5"/>
        <v>9426.65</v>
      </c>
      <c r="O62" s="11">
        <f t="shared" si="3"/>
        <v>0.10955391167131945</v>
      </c>
      <c r="P62" s="8"/>
      <c r="S62" s="32"/>
    </row>
    <row r="63" spans="2:19" ht="15.75" x14ac:dyDescent="0.2">
      <c r="B63" s="57" t="s">
        <v>161</v>
      </c>
      <c r="C63" s="55" t="s">
        <v>255</v>
      </c>
      <c r="D63" s="55"/>
      <c r="E63" s="55"/>
      <c r="F63" s="55" t="s">
        <v>1033</v>
      </c>
      <c r="G63" s="78">
        <v>406</v>
      </c>
      <c r="H63" s="59">
        <v>393</v>
      </c>
      <c r="I63" s="41"/>
      <c r="J63" s="73" t="s">
        <v>1039</v>
      </c>
      <c r="K63" s="9">
        <v>2</v>
      </c>
      <c r="L63" s="10">
        <f t="shared" si="4"/>
        <v>8801</v>
      </c>
      <c r="M63" s="11">
        <f t="shared" ref="M63" si="6">IF(J63="",-1,(-($K$6-(L63/K63))/$K$6))</f>
        <v>8.3617078909252893E-2</v>
      </c>
      <c r="N63" s="10">
        <f t="shared" si="5"/>
        <v>9336.2999999999993</v>
      </c>
      <c r="O63" s="11">
        <f t="shared" si="3"/>
        <v>9.8919360062900336E-2</v>
      </c>
      <c r="P63" s="8"/>
      <c r="S63" s="32"/>
    </row>
    <row r="64" spans="2:19" ht="15.75" x14ac:dyDescent="0.2">
      <c r="B64" s="57" t="s">
        <v>198</v>
      </c>
      <c r="C64" s="55" t="s">
        <v>292</v>
      </c>
      <c r="D64" s="55"/>
      <c r="E64" s="55"/>
      <c r="F64" s="55" t="s">
        <v>280</v>
      </c>
      <c r="G64" s="78">
        <v>581</v>
      </c>
      <c r="H64" s="59">
        <v>594.6</v>
      </c>
      <c r="I64" s="41"/>
      <c r="J64" s="73" t="s">
        <v>707</v>
      </c>
      <c r="K64" s="9">
        <v>2</v>
      </c>
      <c r="L64" s="10">
        <f t="shared" si="4"/>
        <v>7544</v>
      </c>
      <c r="M64" s="11">
        <f t="shared" si="2"/>
        <v>-7.115018255977687E-2</v>
      </c>
      <c r="N64" s="10">
        <f t="shared" si="5"/>
        <v>7463</v>
      </c>
      <c r="O64" s="11">
        <f t="shared" ref="O64:O67" si="7">IF(J64="",-1,(-($L$6-(N64/K64))/$L$6))</f>
        <v>-0.12157544378935704</v>
      </c>
      <c r="P64" s="8"/>
      <c r="S64" s="32"/>
    </row>
    <row r="65" spans="2:19" ht="15.75" x14ac:dyDescent="0.2">
      <c r="B65" s="57" t="s">
        <v>162</v>
      </c>
      <c r="C65" s="55" t="s">
        <v>256</v>
      </c>
      <c r="D65" s="55"/>
      <c r="E65" s="55"/>
      <c r="F65" s="55" t="s">
        <v>1033</v>
      </c>
      <c r="G65" s="78">
        <v>500</v>
      </c>
      <c r="H65" s="59">
        <v>515</v>
      </c>
      <c r="I65" s="41"/>
      <c r="J65" s="73" t="s">
        <v>722</v>
      </c>
      <c r="K65" s="9">
        <v>2</v>
      </c>
      <c r="L65" s="10">
        <f t="shared" si="4"/>
        <v>8245</v>
      </c>
      <c r="M65" s="11">
        <f t="shared" ref="M65:M67" si="8">IF(J65="",-1,(-($K$6-(L65/K65))/$K$6))</f>
        <v>1.5159960868854683E-2</v>
      </c>
      <c r="N65" s="10">
        <f t="shared" si="5"/>
        <v>8247</v>
      </c>
      <c r="O65" s="11">
        <f t="shared" si="7"/>
        <v>-2.929554936765745E-2</v>
      </c>
      <c r="P65" s="8"/>
      <c r="S65" s="32"/>
    </row>
    <row r="66" spans="2:19" ht="15.75" x14ac:dyDescent="0.2">
      <c r="B66" s="57" t="s">
        <v>163</v>
      </c>
      <c r="C66" s="55" t="s">
        <v>257</v>
      </c>
      <c r="D66" s="55"/>
      <c r="E66" s="55"/>
      <c r="F66" s="55" t="s">
        <v>1033</v>
      </c>
      <c r="G66" s="78">
        <v>64</v>
      </c>
      <c r="H66" s="59">
        <v>71</v>
      </c>
      <c r="I66" s="41"/>
      <c r="J66" s="73" t="s">
        <v>730</v>
      </c>
      <c r="K66" s="9">
        <v>2</v>
      </c>
      <c r="L66" s="10">
        <f t="shared" si="4"/>
        <v>8242</v>
      </c>
      <c r="M66" s="11">
        <f t="shared" si="8"/>
        <v>1.4790587929787786E-2</v>
      </c>
      <c r="N66" s="10">
        <f t="shared" si="5"/>
        <v>8179</v>
      </c>
      <c r="O66" s="11">
        <f t="shared" si="7"/>
        <v>-3.729941776137629E-2</v>
      </c>
      <c r="P66" s="8"/>
      <c r="S66" s="32"/>
    </row>
    <row r="67" spans="2:19" ht="15.75" x14ac:dyDescent="0.2">
      <c r="B67" s="57" t="s">
        <v>191</v>
      </c>
      <c r="C67" s="55" t="s">
        <v>286</v>
      </c>
      <c r="D67" s="55"/>
      <c r="E67" s="55"/>
      <c r="F67" s="55" t="s">
        <v>280</v>
      </c>
      <c r="G67" s="78">
        <v>370</v>
      </c>
      <c r="H67" s="59">
        <v>373</v>
      </c>
      <c r="I67" s="41"/>
      <c r="J67" s="73" t="s">
        <v>455</v>
      </c>
      <c r="K67" s="9">
        <v>2</v>
      </c>
      <c r="L67" s="10">
        <f t="shared" si="4"/>
        <v>6601</v>
      </c>
      <c r="M67" s="11">
        <f t="shared" si="8"/>
        <v>-0.18725640973980476</v>
      </c>
      <c r="N67" s="10">
        <f t="shared" si="5"/>
        <v>6909</v>
      </c>
      <c r="O67" s="11">
        <f t="shared" si="7"/>
        <v>-0.18678343040877232</v>
      </c>
      <c r="P67" s="8"/>
      <c r="S67" s="32"/>
    </row>
    <row r="68" spans="2:19" ht="15.75" x14ac:dyDescent="0.2">
      <c r="B68" s="57" t="s">
        <v>199</v>
      </c>
      <c r="C68" s="55" t="s">
        <v>293</v>
      </c>
      <c r="D68" s="55"/>
      <c r="E68" s="55"/>
      <c r="F68" s="55" t="s">
        <v>280</v>
      </c>
      <c r="G68" s="78">
        <v>2044</v>
      </c>
      <c r="H68" s="59">
        <v>2262.3000000000002</v>
      </c>
      <c r="I68" s="41"/>
      <c r="J68" s="75"/>
      <c r="K68" s="2"/>
      <c r="L68" s="10">
        <f t="shared" ref="L68:L97" si="9">IF(J68="",0,(SUMIF($F$13:$F$493,J68,$G$13:$G$493)))</f>
        <v>0</v>
      </c>
      <c r="M68" s="11">
        <f t="shared" si="2"/>
        <v>-1</v>
      </c>
      <c r="N68" s="10">
        <f t="shared" ref="N68:N96" si="10">IF(J68="",0,(SUMIF($F$13:$F$493,J68,$H$13:$H$493)))</f>
        <v>0</v>
      </c>
      <c r="O68" s="11">
        <f t="shared" si="3"/>
        <v>-1</v>
      </c>
      <c r="P68" s="8"/>
      <c r="S68" s="32"/>
    </row>
    <row r="69" spans="2:19" ht="15.75" x14ac:dyDescent="0.2">
      <c r="B69" s="57" t="s">
        <v>125</v>
      </c>
      <c r="C69" s="55" t="s">
        <v>225</v>
      </c>
      <c r="D69" s="55" t="s">
        <v>226</v>
      </c>
      <c r="E69" s="55"/>
      <c r="F69" s="55" t="s">
        <v>227</v>
      </c>
      <c r="G69" s="78">
        <v>1148</v>
      </c>
      <c r="H69" s="59">
        <v>1170</v>
      </c>
      <c r="I69" s="41"/>
      <c r="J69" s="75"/>
      <c r="K69" s="2"/>
      <c r="L69" s="10">
        <f t="shared" si="9"/>
        <v>0</v>
      </c>
      <c r="M69" s="11">
        <f t="shared" si="2"/>
        <v>-1</v>
      </c>
      <c r="N69" s="10">
        <f t="shared" si="10"/>
        <v>0</v>
      </c>
      <c r="O69" s="11">
        <f t="shared" si="3"/>
        <v>-1</v>
      </c>
      <c r="P69" s="8"/>
      <c r="S69" s="32"/>
    </row>
    <row r="70" spans="2:19" ht="15.75" x14ac:dyDescent="0.2">
      <c r="B70" s="57" t="s">
        <v>126</v>
      </c>
      <c r="C70" s="55" t="s">
        <v>225</v>
      </c>
      <c r="D70" s="55" t="s">
        <v>226</v>
      </c>
      <c r="E70" s="55"/>
      <c r="F70" s="55" t="s">
        <v>227</v>
      </c>
      <c r="G70" s="78">
        <v>1470</v>
      </c>
      <c r="H70" s="59">
        <v>1481</v>
      </c>
      <c r="I70" s="41"/>
      <c r="J70" s="75"/>
      <c r="K70" s="2"/>
      <c r="L70" s="10">
        <f t="shared" si="9"/>
        <v>0</v>
      </c>
      <c r="M70" s="11">
        <f t="shared" si="2"/>
        <v>-1</v>
      </c>
      <c r="N70" s="10">
        <f t="shared" si="10"/>
        <v>0</v>
      </c>
      <c r="O70" s="11">
        <f t="shared" si="3"/>
        <v>-1</v>
      </c>
      <c r="P70" s="8"/>
      <c r="S70" s="32"/>
    </row>
    <row r="71" spans="2:19" ht="15.75" x14ac:dyDescent="0.2">
      <c r="B71" s="57" t="s">
        <v>127</v>
      </c>
      <c r="C71" s="55" t="s">
        <v>225</v>
      </c>
      <c r="D71" s="55" t="s">
        <v>226</v>
      </c>
      <c r="E71" s="55"/>
      <c r="F71" s="55" t="s">
        <v>227</v>
      </c>
      <c r="G71" s="78">
        <v>776</v>
      </c>
      <c r="H71" s="59">
        <v>776</v>
      </c>
      <c r="I71" s="41"/>
      <c r="J71" s="75"/>
      <c r="K71" s="2"/>
      <c r="L71" s="10">
        <f t="shared" si="9"/>
        <v>0</v>
      </c>
      <c r="M71" s="11">
        <f t="shared" si="2"/>
        <v>-1</v>
      </c>
      <c r="N71" s="10">
        <f t="shared" si="10"/>
        <v>0</v>
      </c>
      <c r="O71" s="11">
        <f t="shared" si="3"/>
        <v>-1</v>
      </c>
      <c r="P71" s="8"/>
      <c r="S71" s="32"/>
    </row>
    <row r="72" spans="2:19" ht="15.75" x14ac:dyDescent="0.2">
      <c r="B72" s="57" t="s">
        <v>136</v>
      </c>
      <c r="C72" s="55" t="s">
        <v>225</v>
      </c>
      <c r="D72" s="55" t="s">
        <v>235</v>
      </c>
      <c r="E72" s="55"/>
      <c r="F72" s="55" t="s">
        <v>233</v>
      </c>
      <c r="G72" s="78">
        <v>1365</v>
      </c>
      <c r="H72" s="59">
        <v>1370</v>
      </c>
      <c r="I72" s="41"/>
      <c r="J72" s="75"/>
      <c r="K72" s="2"/>
      <c r="L72" s="10">
        <f t="shared" si="9"/>
        <v>0</v>
      </c>
      <c r="M72" s="11">
        <f t="shared" si="2"/>
        <v>-1</v>
      </c>
      <c r="N72" s="10">
        <f t="shared" si="10"/>
        <v>0</v>
      </c>
      <c r="O72" s="11">
        <f t="shared" si="3"/>
        <v>-1</v>
      </c>
      <c r="P72" s="8"/>
      <c r="S72" s="32"/>
    </row>
    <row r="73" spans="2:19" ht="15.75" x14ac:dyDescent="0.2">
      <c r="B73" s="57" t="s">
        <v>137</v>
      </c>
      <c r="C73" s="55" t="s">
        <v>225</v>
      </c>
      <c r="D73" s="55" t="s">
        <v>235</v>
      </c>
      <c r="E73" s="55"/>
      <c r="F73" s="55" t="s">
        <v>233</v>
      </c>
      <c r="G73" s="78">
        <v>2081</v>
      </c>
      <c r="H73" s="59">
        <v>2066</v>
      </c>
      <c r="I73" s="41"/>
      <c r="J73" s="75"/>
      <c r="K73" s="2"/>
      <c r="L73" s="10">
        <f t="shared" si="9"/>
        <v>0</v>
      </c>
      <c r="M73" s="11">
        <f t="shared" si="2"/>
        <v>-1</v>
      </c>
      <c r="N73" s="10">
        <f t="shared" si="10"/>
        <v>0</v>
      </c>
      <c r="O73" s="11">
        <f t="shared" si="3"/>
        <v>-1</v>
      </c>
      <c r="P73" s="8"/>
      <c r="S73" s="32"/>
    </row>
    <row r="74" spans="2:19" ht="15.75" x14ac:dyDescent="0.2">
      <c r="B74" s="57" t="s">
        <v>128</v>
      </c>
      <c r="C74" s="55" t="s">
        <v>225</v>
      </c>
      <c r="D74" s="55" t="s">
        <v>228</v>
      </c>
      <c r="E74" s="55"/>
      <c r="F74" s="55" t="s">
        <v>227</v>
      </c>
      <c r="G74" s="78">
        <v>1691</v>
      </c>
      <c r="H74" s="59">
        <v>1679</v>
      </c>
      <c r="I74" s="41"/>
      <c r="J74" s="75"/>
      <c r="K74" s="2"/>
      <c r="L74" s="10">
        <f t="shared" si="9"/>
        <v>0</v>
      </c>
      <c r="M74" s="11">
        <f t="shared" si="2"/>
        <v>-1</v>
      </c>
      <c r="N74" s="10">
        <f t="shared" si="10"/>
        <v>0</v>
      </c>
      <c r="O74" s="11">
        <f t="shared" si="3"/>
        <v>-1</v>
      </c>
      <c r="P74" s="8"/>
      <c r="S74" s="32"/>
    </row>
    <row r="75" spans="2:19" ht="15.75" x14ac:dyDescent="0.2">
      <c r="B75" s="57" t="s">
        <v>129</v>
      </c>
      <c r="C75" s="55" t="s">
        <v>225</v>
      </c>
      <c r="D75" s="55" t="s">
        <v>228</v>
      </c>
      <c r="E75" s="55"/>
      <c r="F75" s="55" t="s">
        <v>227</v>
      </c>
      <c r="G75" s="78">
        <v>2279</v>
      </c>
      <c r="H75" s="59">
        <v>2377.9499999999998</v>
      </c>
      <c r="I75" s="41"/>
      <c r="J75" s="75"/>
      <c r="K75" s="2"/>
      <c r="L75" s="10">
        <f t="shared" si="9"/>
        <v>0</v>
      </c>
      <c r="M75" s="11">
        <f t="shared" si="2"/>
        <v>-1</v>
      </c>
      <c r="N75" s="10">
        <f t="shared" si="10"/>
        <v>0</v>
      </c>
      <c r="O75" s="11">
        <f t="shared" si="3"/>
        <v>-1</v>
      </c>
      <c r="P75" s="8"/>
      <c r="S75" s="32"/>
    </row>
    <row r="76" spans="2:19" ht="15.75" x14ac:dyDescent="0.2">
      <c r="B76" s="57" t="s">
        <v>132</v>
      </c>
      <c r="C76" s="55" t="s">
        <v>225</v>
      </c>
      <c r="D76" s="55" t="s">
        <v>228</v>
      </c>
      <c r="E76" s="55"/>
      <c r="F76" s="55" t="s">
        <v>227</v>
      </c>
      <c r="G76" s="78">
        <v>1180</v>
      </c>
      <c r="H76" s="59">
        <v>1758.6</v>
      </c>
      <c r="I76" s="41"/>
      <c r="J76" s="75"/>
      <c r="K76" s="2"/>
      <c r="L76" s="10">
        <f t="shared" si="9"/>
        <v>0</v>
      </c>
      <c r="M76" s="11">
        <f t="shared" si="2"/>
        <v>-1</v>
      </c>
      <c r="N76" s="10">
        <f t="shared" si="10"/>
        <v>0</v>
      </c>
      <c r="O76" s="11">
        <f t="shared" si="3"/>
        <v>-1</v>
      </c>
      <c r="P76" s="8"/>
      <c r="S76" s="32"/>
    </row>
    <row r="77" spans="2:19" ht="15.75" x14ac:dyDescent="0.2">
      <c r="B77" s="57" t="s">
        <v>144</v>
      </c>
      <c r="C77" s="55" t="s">
        <v>225</v>
      </c>
      <c r="D77" s="55" t="s">
        <v>240</v>
      </c>
      <c r="E77" s="55"/>
      <c r="F77" s="55" t="s">
        <v>233</v>
      </c>
      <c r="G77" s="78">
        <v>77</v>
      </c>
      <c r="H77" s="59">
        <v>116.30000000000001</v>
      </c>
      <c r="I77" s="41"/>
      <c r="J77" s="75"/>
      <c r="K77" s="2"/>
      <c r="L77" s="10">
        <f t="shared" si="9"/>
        <v>0</v>
      </c>
      <c r="M77" s="11">
        <f t="shared" si="2"/>
        <v>-1</v>
      </c>
      <c r="N77" s="10">
        <f t="shared" si="10"/>
        <v>0</v>
      </c>
      <c r="O77" s="11">
        <f t="shared" si="3"/>
        <v>-1</v>
      </c>
      <c r="P77" s="8"/>
      <c r="S77" s="32"/>
    </row>
    <row r="78" spans="2:19" ht="15.75" x14ac:dyDescent="0.2">
      <c r="B78" s="57" t="s">
        <v>145</v>
      </c>
      <c r="C78" s="55" t="s">
        <v>225</v>
      </c>
      <c r="D78" s="55" t="s">
        <v>240</v>
      </c>
      <c r="E78" s="55"/>
      <c r="F78" s="55" t="s">
        <v>233</v>
      </c>
      <c r="G78" s="78">
        <v>785</v>
      </c>
      <c r="H78" s="59">
        <v>809.3</v>
      </c>
      <c r="I78" s="41"/>
      <c r="J78" s="75"/>
      <c r="K78" s="2"/>
      <c r="L78" s="10">
        <f t="shared" si="9"/>
        <v>0</v>
      </c>
      <c r="M78" s="11">
        <f t="shared" ref="M78:M90" si="11">IF(J78="",-1,(-($K$6-(L78/K78))/$K$6))</f>
        <v>-1</v>
      </c>
      <c r="N78" s="10">
        <f t="shared" si="10"/>
        <v>0</v>
      </c>
      <c r="O78" s="11">
        <f t="shared" ref="O78:O90" si="12">IF(J78="",-1,(-($L$6-(N78/K78))/$L$6))</f>
        <v>-1</v>
      </c>
      <c r="P78" s="8"/>
      <c r="S78" s="32"/>
    </row>
    <row r="79" spans="2:19" ht="15.75" x14ac:dyDescent="0.2">
      <c r="B79" s="57" t="s">
        <v>146</v>
      </c>
      <c r="C79" s="55" t="s">
        <v>225</v>
      </c>
      <c r="D79" s="55" t="s">
        <v>241</v>
      </c>
      <c r="E79" s="55"/>
      <c r="F79" s="55" t="s">
        <v>242</v>
      </c>
      <c r="G79" s="78">
        <v>134</v>
      </c>
      <c r="H79" s="59">
        <v>126</v>
      </c>
      <c r="I79" s="41"/>
      <c r="J79" s="75"/>
      <c r="K79" s="2"/>
      <c r="L79" s="10">
        <f t="shared" si="9"/>
        <v>0</v>
      </c>
      <c r="M79" s="11">
        <f t="shared" si="11"/>
        <v>-1</v>
      </c>
      <c r="N79" s="10">
        <f t="shared" si="10"/>
        <v>0</v>
      </c>
      <c r="O79" s="11">
        <f t="shared" si="12"/>
        <v>-1</v>
      </c>
      <c r="P79" s="8"/>
      <c r="S79" s="32"/>
    </row>
    <row r="80" spans="2:19" ht="15.75" x14ac:dyDescent="0.2">
      <c r="B80" s="57" t="s">
        <v>147</v>
      </c>
      <c r="C80" s="55" t="s">
        <v>225</v>
      </c>
      <c r="D80" s="55" t="s">
        <v>241</v>
      </c>
      <c r="E80" s="55"/>
      <c r="F80" s="55" t="s">
        <v>242</v>
      </c>
      <c r="G80" s="78">
        <v>274</v>
      </c>
      <c r="H80" s="59">
        <v>292</v>
      </c>
      <c r="I80" s="41"/>
      <c r="J80" s="75"/>
      <c r="K80" s="2"/>
      <c r="L80" s="10">
        <f t="shared" si="9"/>
        <v>0</v>
      </c>
      <c r="M80" s="11">
        <f t="shared" si="11"/>
        <v>-1</v>
      </c>
      <c r="N80" s="10">
        <f t="shared" si="10"/>
        <v>0</v>
      </c>
      <c r="O80" s="11">
        <f t="shared" si="12"/>
        <v>-1</v>
      </c>
      <c r="P80" s="8"/>
      <c r="S80" s="32"/>
    </row>
    <row r="81" spans="2:19" ht="15.75" x14ac:dyDescent="0.2">
      <c r="B81" s="57" t="s">
        <v>154</v>
      </c>
      <c r="C81" s="55" t="s">
        <v>225</v>
      </c>
      <c r="D81" s="55" t="s">
        <v>241</v>
      </c>
      <c r="E81" s="55"/>
      <c r="F81" s="55" t="s">
        <v>242</v>
      </c>
      <c r="G81" s="78">
        <v>1733</v>
      </c>
      <c r="H81" s="59">
        <v>1713</v>
      </c>
      <c r="I81" s="41"/>
      <c r="J81" s="75"/>
      <c r="K81" s="2"/>
      <c r="L81" s="10">
        <f t="shared" si="9"/>
        <v>0</v>
      </c>
      <c r="M81" s="11">
        <f t="shared" si="11"/>
        <v>-1</v>
      </c>
      <c r="N81" s="10">
        <f t="shared" si="10"/>
        <v>0</v>
      </c>
      <c r="O81" s="11">
        <f t="shared" si="12"/>
        <v>-1</v>
      </c>
      <c r="P81" s="8"/>
      <c r="S81" s="32"/>
    </row>
    <row r="82" spans="2:19" ht="15.75" x14ac:dyDescent="0.2">
      <c r="B82" s="57" t="s">
        <v>148</v>
      </c>
      <c r="C82" s="55" t="s">
        <v>225</v>
      </c>
      <c r="D82" s="55" t="s">
        <v>241</v>
      </c>
      <c r="E82" s="55"/>
      <c r="F82" s="55" t="s">
        <v>242</v>
      </c>
      <c r="G82" s="78">
        <v>807</v>
      </c>
      <c r="H82" s="59">
        <v>1095</v>
      </c>
      <c r="I82" s="41"/>
      <c r="J82" s="75"/>
      <c r="K82" s="2"/>
      <c r="L82" s="10">
        <f t="shared" si="9"/>
        <v>0</v>
      </c>
      <c r="M82" s="11">
        <f t="shared" si="11"/>
        <v>-1</v>
      </c>
      <c r="N82" s="10">
        <f t="shared" si="10"/>
        <v>0</v>
      </c>
      <c r="O82" s="11">
        <f t="shared" si="12"/>
        <v>-1</v>
      </c>
      <c r="P82" s="8"/>
      <c r="S82" s="32"/>
    </row>
    <row r="83" spans="2:19" ht="15.75" x14ac:dyDescent="0.2">
      <c r="B83" s="57" t="s">
        <v>155</v>
      </c>
      <c r="C83" s="55" t="s">
        <v>225</v>
      </c>
      <c r="D83" s="55" t="s">
        <v>243</v>
      </c>
      <c r="E83" s="55"/>
      <c r="F83" s="55" t="s">
        <v>242</v>
      </c>
      <c r="G83" s="78">
        <v>107</v>
      </c>
      <c r="H83" s="59">
        <v>108</v>
      </c>
      <c r="I83" s="41"/>
      <c r="J83" s="75"/>
      <c r="K83" s="2"/>
      <c r="L83" s="10">
        <f t="shared" si="9"/>
        <v>0</v>
      </c>
      <c r="M83" s="11">
        <f t="shared" si="11"/>
        <v>-1</v>
      </c>
      <c r="N83" s="10">
        <f t="shared" si="10"/>
        <v>0</v>
      </c>
      <c r="O83" s="11">
        <f t="shared" si="12"/>
        <v>-1</v>
      </c>
      <c r="P83" s="8"/>
      <c r="S83" s="32"/>
    </row>
    <row r="84" spans="2:19" ht="15.75" x14ac:dyDescent="0.2">
      <c r="B84" s="57" t="s">
        <v>149</v>
      </c>
      <c r="C84" s="55" t="s">
        <v>225</v>
      </c>
      <c r="D84" s="55" t="s">
        <v>243</v>
      </c>
      <c r="E84" s="55"/>
      <c r="F84" s="91" t="s">
        <v>242</v>
      </c>
      <c r="G84" s="78">
        <v>1973</v>
      </c>
      <c r="H84" s="59">
        <v>2165</v>
      </c>
      <c r="I84" s="41"/>
      <c r="J84" s="75"/>
      <c r="K84" s="2"/>
      <c r="L84" s="10">
        <f t="shared" si="9"/>
        <v>0</v>
      </c>
      <c r="M84" s="11">
        <f t="shared" si="11"/>
        <v>-1</v>
      </c>
      <c r="N84" s="10">
        <f t="shared" si="10"/>
        <v>0</v>
      </c>
      <c r="O84" s="11">
        <f t="shared" si="12"/>
        <v>-1</v>
      </c>
      <c r="P84" s="8"/>
      <c r="S84" s="32"/>
    </row>
    <row r="85" spans="2:19" ht="15.75" x14ac:dyDescent="0.2">
      <c r="B85" s="57" t="s">
        <v>130</v>
      </c>
      <c r="C85" s="55" t="s">
        <v>225</v>
      </c>
      <c r="D85" s="55" t="s">
        <v>229</v>
      </c>
      <c r="E85" s="55"/>
      <c r="F85" s="91" t="s">
        <v>227</v>
      </c>
      <c r="G85" s="78">
        <v>401</v>
      </c>
      <c r="H85" s="59">
        <v>383</v>
      </c>
      <c r="I85" s="41"/>
      <c r="J85" s="75"/>
      <c r="K85" s="2"/>
      <c r="L85" s="10">
        <f t="shared" si="9"/>
        <v>0</v>
      </c>
      <c r="M85" s="11">
        <f t="shared" si="11"/>
        <v>-1</v>
      </c>
      <c r="N85" s="10">
        <f t="shared" si="10"/>
        <v>0</v>
      </c>
      <c r="O85" s="11">
        <f t="shared" si="12"/>
        <v>-1</v>
      </c>
      <c r="P85" s="8"/>
    </row>
    <row r="86" spans="2:19" ht="15.75" x14ac:dyDescent="0.2">
      <c r="B86" s="57" t="s">
        <v>133</v>
      </c>
      <c r="C86" s="55" t="s">
        <v>225</v>
      </c>
      <c r="D86" s="55" t="s">
        <v>229</v>
      </c>
      <c r="E86" s="55"/>
      <c r="F86" s="91" t="s">
        <v>227</v>
      </c>
      <c r="G86" s="78">
        <v>271</v>
      </c>
      <c r="H86" s="59">
        <v>429.1</v>
      </c>
      <c r="I86" s="41"/>
      <c r="J86" s="75"/>
      <c r="K86" s="2"/>
      <c r="L86" s="10">
        <f t="shared" si="9"/>
        <v>0</v>
      </c>
      <c r="M86" s="11">
        <f t="shared" si="11"/>
        <v>-1</v>
      </c>
      <c r="N86" s="10">
        <f t="shared" si="10"/>
        <v>0</v>
      </c>
      <c r="O86" s="11">
        <f t="shared" si="12"/>
        <v>-1</v>
      </c>
      <c r="P86" s="8"/>
    </row>
    <row r="87" spans="2:19" ht="15.75" x14ac:dyDescent="0.2">
      <c r="B87" s="57" t="s">
        <v>150</v>
      </c>
      <c r="C87" s="55" t="s">
        <v>225</v>
      </c>
      <c r="D87" s="55" t="s">
        <v>244</v>
      </c>
      <c r="E87" s="55"/>
      <c r="F87" s="91" t="s">
        <v>242</v>
      </c>
      <c r="G87" s="78">
        <v>1134</v>
      </c>
      <c r="H87" s="59">
        <v>1129</v>
      </c>
      <c r="I87" s="41"/>
      <c r="J87" s="75"/>
      <c r="K87" s="2"/>
      <c r="L87" s="10">
        <f t="shared" si="9"/>
        <v>0</v>
      </c>
      <c r="M87" s="11">
        <f t="shared" si="11"/>
        <v>-1</v>
      </c>
      <c r="N87" s="10">
        <f t="shared" si="10"/>
        <v>0</v>
      </c>
      <c r="O87" s="11">
        <f t="shared" si="12"/>
        <v>-1</v>
      </c>
      <c r="P87" s="8"/>
    </row>
    <row r="88" spans="2:19" ht="15.75" x14ac:dyDescent="0.2">
      <c r="B88" s="57" t="s">
        <v>151</v>
      </c>
      <c r="C88" s="55" t="s">
        <v>225</v>
      </c>
      <c r="D88" s="55" t="s">
        <v>244</v>
      </c>
      <c r="E88" s="55"/>
      <c r="F88" s="91" t="s">
        <v>242</v>
      </c>
      <c r="G88" s="78">
        <v>1336</v>
      </c>
      <c r="H88" s="59">
        <v>1342</v>
      </c>
      <c r="I88" s="41"/>
      <c r="J88" s="75"/>
      <c r="K88" s="2"/>
      <c r="L88" s="10">
        <f t="shared" si="9"/>
        <v>0</v>
      </c>
      <c r="M88" s="11">
        <f t="shared" si="11"/>
        <v>-1</v>
      </c>
      <c r="N88" s="10">
        <f t="shared" si="10"/>
        <v>0</v>
      </c>
      <c r="O88" s="11">
        <f t="shared" si="12"/>
        <v>-1</v>
      </c>
      <c r="P88" s="8"/>
    </row>
    <row r="89" spans="2:19" ht="15.75" x14ac:dyDescent="0.2">
      <c r="B89" s="57" t="s">
        <v>152</v>
      </c>
      <c r="C89" s="55" t="s">
        <v>225</v>
      </c>
      <c r="D89" s="55" t="s">
        <v>244</v>
      </c>
      <c r="E89" s="55"/>
      <c r="F89" s="91" t="s">
        <v>242</v>
      </c>
      <c r="G89" s="78">
        <v>664</v>
      </c>
      <c r="H89" s="59">
        <v>656</v>
      </c>
      <c r="I89" s="41"/>
      <c r="J89" s="75"/>
      <c r="K89" s="2"/>
      <c r="L89" s="10">
        <f t="shared" si="9"/>
        <v>0</v>
      </c>
      <c r="M89" s="11">
        <f t="shared" si="11"/>
        <v>-1</v>
      </c>
      <c r="N89" s="10">
        <f t="shared" si="10"/>
        <v>0</v>
      </c>
      <c r="O89" s="11">
        <f t="shared" si="12"/>
        <v>-1</v>
      </c>
      <c r="P89" s="8"/>
    </row>
    <row r="90" spans="2:19" ht="15.75" x14ac:dyDescent="0.2">
      <c r="B90" s="57" t="s">
        <v>1056</v>
      </c>
      <c r="C90" s="55" t="s">
        <v>251</v>
      </c>
      <c r="D90" s="55"/>
      <c r="E90" s="55"/>
      <c r="F90" s="55" t="s">
        <v>1033</v>
      </c>
      <c r="G90" s="78">
        <v>138</v>
      </c>
      <c r="H90" s="59">
        <v>138</v>
      </c>
      <c r="I90" s="41"/>
      <c r="J90" s="75"/>
      <c r="K90" s="2"/>
      <c r="L90" s="10">
        <f t="shared" si="9"/>
        <v>0</v>
      </c>
      <c r="M90" s="11">
        <f t="shared" si="11"/>
        <v>-1</v>
      </c>
      <c r="N90" s="10">
        <f t="shared" si="10"/>
        <v>0</v>
      </c>
      <c r="O90" s="11">
        <f t="shared" si="12"/>
        <v>-1</v>
      </c>
      <c r="P90" s="8"/>
    </row>
    <row r="91" spans="2:19" ht="15.75" x14ac:dyDescent="0.2">
      <c r="B91" s="57" t="s">
        <v>164</v>
      </c>
      <c r="C91" s="55" t="s">
        <v>258</v>
      </c>
      <c r="D91" s="55"/>
      <c r="E91" s="55"/>
      <c r="F91" s="55" t="s">
        <v>1033</v>
      </c>
      <c r="G91" s="78">
        <v>567</v>
      </c>
      <c r="H91" s="59">
        <v>548</v>
      </c>
      <c r="I91" s="41"/>
      <c r="J91" s="75"/>
      <c r="K91" s="2"/>
      <c r="L91" s="10">
        <f t="shared" si="9"/>
        <v>0</v>
      </c>
      <c r="M91" s="11">
        <f t="shared" ref="M91:M95" si="13">IF(J91="",-1,(-($K$6-(L91/K91))/$K$6))</f>
        <v>-1</v>
      </c>
      <c r="N91" s="10">
        <f t="shared" si="10"/>
        <v>0</v>
      </c>
      <c r="O91" s="11">
        <f t="shared" ref="O91:O95" si="14">IF(J91="",-1,(-($L$6-(N91/K91))/$L$6))</f>
        <v>-1</v>
      </c>
      <c r="P91" s="8"/>
    </row>
    <row r="92" spans="2:19" ht="15.75" x14ac:dyDescent="0.2">
      <c r="B92" s="57" t="s">
        <v>185</v>
      </c>
      <c r="C92" s="55" t="s">
        <v>277</v>
      </c>
      <c r="D92" s="55"/>
      <c r="E92" s="55"/>
      <c r="F92" s="55" t="s">
        <v>267</v>
      </c>
      <c r="G92" s="78">
        <v>808</v>
      </c>
      <c r="H92" s="59">
        <v>802</v>
      </c>
      <c r="I92" s="41"/>
      <c r="J92" s="3"/>
      <c r="K92" s="2"/>
      <c r="L92" s="10">
        <f t="shared" si="9"/>
        <v>0</v>
      </c>
      <c r="M92" s="11">
        <f t="shared" si="13"/>
        <v>-1</v>
      </c>
      <c r="N92" s="10">
        <f t="shared" si="10"/>
        <v>0</v>
      </c>
      <c r="O92" s="11">
        <f t="shared" si="14"/>
        <v>-1</v>
      </c>
    </row>
    <row r="93" spans="2:19" ht="15.75" x14ac:dyDescent="0.2">
      <c r="B93" s="57" t="s">
        <v>186</v>
      </c>
      <c r="C93" s="55" t="s">
        <v>278</v>
      </c>
      <c r="D93" s="55"/>
      <c r="E93" s="55"/>
      <c r="F93" s="55" t="s">
        <v>267</v>
      </c>
      <c r="G93" s="78">
        <v>495</v>
      </c>
      <c r="H93" s="59">
        <v>655</v>
      </c>
      <c r="I93" s="41"/>
      <c r="J93" s="3"/>
      <c r="K93" s="2"/>
      <c r="L93" s="10">
        <f t="shared" si="9"/>
        <v>0</v>
      </c>
      <c r="M93" s="11">
        <f t="shared" si="13"/>
        <v>-1</v>
      </c>
      <c r="N93" s="10">
        <f t="shared" si="10"/>
        <v>0</v>
      </c>
      <c r="O93" s="11">
        <f t="shared" si="14"/>
        <v>-1</v>
      </c>
    </row>
    <row r="94" spans="2:19" ht="15.75" x14ac:dyDescent="0.2">
      <c r="B94" s="57" t="s">
        <v>192</v>
      </c>
      <c r="C94" s="55" t="s">
        <v>287</v>
      </c>
      <c r="D94" s="55"/>
      <c r="E94" s="55"/>
      <c r="F94" s="55" t="s">
        <v>280</v>
      </c>
      <c r="G94" s="78">
        <v>163</v>
      </c>
      <c r="H94" s="59">
        <v>165</v>
      </c>
      <c r="I94" s="41"/>
      <c r="J94" s="3"/>
      <c r="K94" s="2"/>
      <c r="L94" s="10">
        <f t="shared" si="9"/>
        <v>0</v>
      </c>
      <c r="M94" s="11">
        <f t="shared" si="13"/>
        <v>-1</v>
      </c>
      <c r="N94" s="10">
        <f t="shared" si="10"/>
        <v>0</v>
      </c>
      <c r="O94" s="11">
        <f t="shared" si="14"/>
        <v>-1</v>
      </c>
    </row>
    <row r="95" spans="2:19" ht="15.75" x14ac:dyDescent="0.2">
      <c r="B95" s="57" t="s">
        <v>165</v>
      </c>
      <c r="C95" s="55" t="s">
        <v>259</v>
      </c>
      <c r="D95" s="55"/>
      <c r="E95" s="55"/>
      <c r="F95" s="55" t="s">
        <v>1033</v>
      </c>
      <c r="G95" s="78">
        <v>472</v>
      </c>
      <c r="H95" s="59">
        <v>469</v>
      </c>
      <c r="I95" s="41"/>
      <c r="J95" s="3"/>
      <c r="K95" s="2"/>
      <c r="L95" s="10">
        <f t="shared" si="9"/>
        <v>0</v>
      </c>
      <c r="M95" s="11">
        <f t="shared" si="13"/>
        <v>-1</v>
      </c>
      <c r="N95" s="10">
        <f t="shared" si="10"/>
        <v>0</v>
      </c>
      <c r="O95" s="11">
        <f t="shared" si="14"/>
        <v>-1</v>
      </c>
    </row>
    <row r="96" spans="2:19" ht="15.75" x14ac:dyDescent="0.2">
      <c r="B96" s="57" t="s">
        <v>138</v>
      </c>
      <c r="C96" s="55" t="s">
        <v>236</v>
      </c>
      <c r="D96" s="55"/>
      <c r="E96" s="55"/>
      <c r="F96" s="55" t="s">
        <v>233</v>
      </c>
      <c r="G96" s="78">
        <v>8</v>
      </c>
      <c r="H96" s="59">
        <v>10</v>
      </c>
      <c r="I96" s="41"/>
      <c r="L96" s="10">
        <f t="shared" si="9"/>
        <v>0</v>
      </c>
      <c r="N96" s="10">
        <f t="shared" si="10"/>
        <v>0</v>
      </c>
    </row>
    <row r="97" spans="2:14" ht="15.75" x14ac:dyDescent="0.2">
      <c r="B97" s="57" t="s">
        <v>139</v>
      </c>
      <c r="C97" s="55" t="s">
        <v>236</v>
      </c>
      <c r="D97" s="55"/>
      <c r="E97" s="55"/>
      <c r="F97" s="55" t="s">
        <v>233</v>
      </c>
      <c r="G97" s="78">
        <v>112</v>
      </c>
      <c r="H97" s="59">
        <v>110</v>
      </c>
      <c r="I97" s="41"/>
      <c r="L97" s="10">
        <f t="shared" si="9"/>
        <v>0</v>
      </c>
      <c r="N97" s="10">
        <f>IF(J97="",0,(SUMIF($F$13:$F$84,J97,$H$13:$H$493)))</f>
        <v>0</v>
      </c>
    </row>
    <row r="98" spans="2:14" ht="15.75" x14ac:dyDescent="0.2">
      <c r="B98" s="57" t="s">
        <v>193</v>
      </c>
      <c r="C98" s="55" t="s">
        <v>288</v>
      </c>
      <c r="D98" s="55"/>
      <c r="E98" s="55"/>
      <c r="F98" s="55" t="s">
        <v>280</v>
      </c>
      <c r="G98" s="78">
        <v>442</v>
      </c>
      <c r="H98" s="59">
        <v>436</v>
      </c>
      <c r="I98" s="41"/>
    </row>
    <row r="99" spans="2:14" ht="15.75" x14ac:dyDescent="0.2">
      <c r="B99" s="57" t="s">
        <v>1044</v>
      </c>
      <c r="C99" s="55" t="s">
        <v>252</v>
      </c>
      <c r="D99" s="55"/>
      <c r="E99" s="55"/>
      <c r="F99" s="55" t="s">
        <v>1033</v>
      </c>
      <c r="G99" s="78">
        <v>478</v>
      </c>
      <c r="H99" s="59">
        <v>479</v>
      </c>
      <c r="I99" s="41"/>
    </row>
    <row r="100" spans="2:14" ht="15.75" x14ac:dyDescent="0.2">
      <c r="B100" s="57" t="s">
        <v>1043</v>
      </c>
      <c r="C100" s="55" t="s">
        <v>279</v>
      </c>
      <c r="D100" s="55"/>
      <c r="E100" s="55"/>
      <c r="F100" s="55" t="s">
        <v>280</v>
      </c>
      <c r="G100" s="78">
        <v>62</v>
      </c>
      <c r="H100" s="59">
        <v>62</v>
      </c>
      <c r="I100" s="41"/>
    </row>
    <row r="101" spans="2:14" ht="15.75" x14ac:dyDescent="0.2">
      <c r="B101" s="57" t="s">
        <v>140</v>
      </c>
      <c r="C101" s="55" t="s">
        <v>237</v>
      </c>
      <c r="D101" s="55"/>
      <c r="E101" s="55"/>
      <c r="F101" s="55" t="s">
        <v>233</v>
      </c>
      <c r="G101" s="78">
        <v>57</v>
      </c>
      <c r="H101" s="59">
        <v>57</v>
      </c>
      <c r="I101" s="41"/>
    </row>
    <row r="102" spans="2:14" ht="15.75" x14ac:dyDescent="0.2">
      <c r="B102" s="57" t="s">
        <v>141</v>
      </c>
      <c r="C102" s="55" t="s">
        <v>237</v>
      </c>
      <c r="D102" s="55"/>
      <c r="E102" s="55"/>
      <c r="F102" s="55" t="s">
        <v>233</v>
      </c>
      <c r="G102" s="78">
        <v>792</v>
      </c>
      <c r="H102" s="59">
        <v>817</v>
      </c>
      <c r="I102" s="41"/>
    </row>
    <row r="103" spans="2:14" ht="15.75" x14ac:dyDescent="0.2">
      <c r="B103" s="57" t="s">
        <v>1042</v>
      </c>
      <c r="C103" s="55" t="s">
        <v>253</v>
      </c>
      <c r="D103" s="55"/>
      <c r="E103" s="55"/>
      <c r="F103" s="55" t="s">
        <v>1033</v>
      </c>
      <c r="G103" s="78">
        <v>777</v>
      </c>
      <c r="H103" s="59">
        <v>797</v>
      </c>
      <c r="I103" s="41"/>
    </row>
    <row r="104" spans="2:14" ht="15.75" x14ac:dyDescent="0.2">
      <c r="B104" s="57" t="s">
        <v>1041</v>
      </c>
      <c r="C104" s="55" t="s">
        <v>281</v>
      </c>
      <c r="D104" s="55"/>
      <c r="E104" s="55"/>
      <c r="F104" s="55" t="s">
        <v>280</v>
      </c>
      <c r="G104" s="78">
        <v>158</v>
      </c>
      <c r="H104" s="59">
        <v>161</v>
      </c>
      <c r="I104" s="41"/>
    </row>
    <row r="105" spans="2:14" ht="15.75" x14ac:dyDescent="0.2">
      <c r="B105" s="57" t="s">
        <v>142</v>
      </c>
      <c r="C105" s="55" t="s">
        <v>238</v>
      </c>
      <c r="D105" s="55"/>
      <c r="E105" s="55"/>
      <c r="F105" s="55" t="s">
        <v>233</v>
      </c>
      <c r="G105" s="78">
        <v>942</v>
      </c>
      <c r="H105" s="59">
        <v>939</v>
      </c>
      <c r="I105" s="41"/>
    </row>
    <row r="106" spans="2:14" ht="15.75" x14ac:dyDescent="0.2">
      <c r="B106" s="57" t="s">
        <v>131</v>
      </c>
      <c r="C106" s="55" t="s">
        <v>230</v>
      </c>
      <c r="D106" s="55" t="s">
        <v>231</v>
      </c>
      <c r="E106" s="55"/>
      <c r="F106" s="55" t="s">
        <v>227</v>
      </c>
      <c r="G106" s="78">
        <v>504</v>
      </c>
      <c r="H106" s="59">
        <v>474</v>
      </c>
      <c r="I106" s="41"/>
    </row>
    <row r="107" spans="2:14" ht="15.75" x14ac:dyDescent="0.2">
      <c r="B107" s="57" t="s">
        <v>153</v>
      </c>
      <c r="C107" s="55" t="s">
        <v>230</v>
      </c>
      <c r="D107" s="55" t="s">
        <v>245</v>
      </c>
      <c r="E107" s="55"/>
      <c r="F107" s="55" t="s">
        <v>242</v>
      </c>
      <c r="G107" s="78">
        <v>229</v>
      </c>
      <c r="H107" s="59">
        <v>221</v>
      </c>
      <c r="I107" s="41"/>
    </row>
    <row r="108" spans="2:14" ht="15.75" x14ac:dyDescent="0.2">
      <c r="B108" s="57" t="s">
        <v>166</v>
      </c>
      <c r="C108" s="55" t="s">
        <v>260</v>
      </c>
      <c r="D108" s="55"/>
      <c r="E108" s="55"/>
      <c r="F108" s="55" t="s">
        <v>1033</v>
      </c>
      <c r="G108" s="78">
        <v>792</v>
      </c>
      <c r="H108" s="59">
        <v>864</v>
      </c>
      <c r="I108" s="41"/>
    </row>
    <row r="109" spans="2:14" ht="15.75" x14ac:dyDescent="0.2">
      <c r="B109" s="57" t="s">
        <v>143</v>
      </c>
      <c r="C109" s="55" t="s">
        <v>239</v>
      </c>
      <c r="D109" s="55"/>
      <c r="E109" s="55"/>
      <c r="F109" s="55" t="s">
        <v>233</v>
      </c>
      <c r="G109" s="78">
        <v>176</v>
      </c>
      <c r="H109" s="59">
        <v>179</v>
      </c>
      <c r="I109" s="41"/>
    </row>
    <row r="110" spans="2:14" ht="15.75" x14ac:dyDescent="0.2">
      <c r="B110" s="57" t="s">
        <v>167</v>
      </c>
      <c r="C110" s="55" t="s">
        <v>261</v>
      </c>
      <c r="D110" s="55"/>
      <c r="E110" s="55"/>
      <c r="F110" s="55" t="s">
        <v>1033</v>
      </c>
      <c r="G110" s="78">
        <v>356</v>
      </c>
      <c r="H110" s="59">
        <v>344</v>
      </c>
      <c r="I110" s="41"/>
    </row>
    <row r="111" spans="2:14" ht="15.75" x14ac:dyDescent="0.2">
      <c r="B111" s="57" t="s">
        <v>194</v>
      </c>
      <c r="C111" s="55" t="s">
        <v>289</v>
      </c>
      <c r="D111" s="55"/>
      <c r="E111" s="55"/>
      <c r="F111" s="55" t="s">
        <v>280</v>
      </c>
      <c r="G111" s="78">
        <v>123</v>
      </c>
      <c r="H111" s="59">
        <v>119</v>
      </c>
      <c r="I111" s="41"/>
    </row>
    <row r="112" spans="2:14" ht="15.75" x14ac:dyDescent="0.2">
      <c r="B112" s="57" t="s">
        <v>168</v>
      </c>
      <c r="C112" s="55" t="s">
        <v>262</v>
      </c>
      <c r="D112" s="55"/>
      <c r="E112" s="55"/>
      <c r="F112" s="55" t="s">
        <v>1033</v>
      </c>
      <c r="G112" s="78">
        <v>392</v>
      </c>
      <c r="H112" s="59">
        <v>394</v>
      </c>
      <c r="I112" s="41"/>
    </row>
    <row r="113" spans="2:9" ht="15.75" x14ac:dyDescent="0.2">
      <c r="B113" s="57" t="s">
        <v>195</v>
      </c>
      <c r="C113" s="55" t="s">
        <v>290</v>
      </c>
      <c r="D113" s="55"/>
      <c r="E113" s="55"/>
      <c r="F113" s="55" t="s">
        <v>280</v>
      </c>
      <c r="G113" s="78">
        <v>80</v>
      </c>
      <c r="H113" s="59">
        <v>83</v>
      </c>
      <c r="I113" s="41"/>
    </row>
    <row r="114" spans="2:9" ht="15.75" x14ac:dyDescent="0.2">
      <c r="B114" s="57" t="s">
        <v>196</v>
      </c>
      <c r="C114" s="55" t="s">
        <v>290</v>
      </c>
      <c r="D114" s="55"/>
      <c r="E114" s="55"/>
      <c r="F114" s="55" t="s">
        <v>280</v>
      </c>
      <c r="G114" s="78">
        <v>161</v>
      </c>
      <c r="H114" s="59">
        <v>161</v>
      </c>
      <c r="I114" s="41"/>
    </row>
    <row r="115" spans="2:9" ht="15.75" x14ac:dyDescent="0.2">
      <c r="B115" s="57" t="s">
        <v>197</v>
      </c>
      <c r="C115" s="55" t="s">
        <v>291</v>
      </c>
      <c r="D115" s="55"/>
      <c r="E115" s="55"/>
      <c r="F115" s="55" t="s">
        <v>280</v>
      </c>
      <c r="G115" s="78">
        <v>606</v>
      </c>
      <c r="H115" s="59">
        <v>617</v>
      </c>
      <c r="I115" s="41"/>
    </row>
    <row r="116" spans="2:9" ht="15.75" x14ac:dyDescent="0.2">
      <c r="B116" s="57" t="s">
        <v>169</v>
      </c>
      <c r="C116" s="55" t="s">
        <v>263</v>
      </c>
      <c r="D116" s="55"/>
      <c r="E116" s="55"/>
      <c r="F116" s="55" t="s">
        <v>1033</v>
      </c>
      <c r="G116" s="78">
        <v>231</v>
      </c>
      <c r="H116" s="59">
        <v>237</v>
      </c>
      <c r="I116" s="41"/>
    </row>
    <row r="117" spans="2:9" ht="15.75" x14ac:dyDescent="0.2">
      <c r="B117" s="57" t="s">
        <v>170</v>
      </c>
      <c r="C117" s="55" t="s">
        <v>264</v>
      </c>
      <c r="D117" s="55"/>
      <c r="E117" s="55"/>
      <c r="F117" s="55" t="s">
        <v>1033</v>
      </c>
      <c r="G117" s="78">
        <v>330</v>
      </c>
      <c r="H117" s="59">
        <v>333</v>
      </c>
      <c r="I117" s="41"/>
    </row>
    <row r="118" spans="2:9" ht="15.75" x14ac:dyDescent="0.2">
      <c r="B118" s="57" t="s">
        <v>80</v>
      </c>
      <c r="C118" s="55" t="s">
        <v>116</v>
      </c>
      <c r="D118" s="55"/>
      <c r="E118" s="55"/>
      <c r="F118" s="55" t="s">
        <v>117</v>
      </c>
      <c r="G118" s="78">
        <v>983</v>
      </c>
      <c r="H118" s="60">
        <v>999.25</v>
      </c>
      <c r="I118" s="41"/>
    </row>
    <row r="119" spans="2:9" ht="15.75" x14ac:dyDescent="0.2">
      <c r="B119" s="57" t="s">
        <v>58</v>
      </c>
      <c r="C119" s="55" t="s">
        <v>90</v>
      </c>
      <c r="D119" s="55"/>
      <c r="E119" s="55"/>
      <c r="F119" s="55" t="s">
        <v>1025</v>
      </c>
      <c r="G119" s="78">
        <v>458</v>
      </c>
      <c r="H119" s="61">
        <v>463.5</v>
      </c>
      <c r="I119" s="41"/>
    </row>
    <row r="120" spans="2:9" ht="15.75" x14ac:dyDescent="0.2">
      <c r="B120" s="57" t="s">
        <v>332</v>
      </c>
      <c r="C120" s="55" t="s">
        <v>92</v>
      </c>
      <c r="D120" s="55" t="s">
        <v>333</v>
      </c>
      <c r="E120" s="55"/>
      <c r="F120" s="55" t="s">
        <v>1025</v>
      </c>
      <c r="G120" s="78">
        <v>1599</v>
      </c>
      <c r="H120" s="61">
        <v>1568</v>
      </c>
      <c r="I120" s="41"/>
    </row>
    <row r="121" spans="2:9" ht="15.75" x14ac:dyDescent="0.2">
      <c r="B121" s="57" t="s">
        <v>340</v>
      </c>
      <c r="C121" s="55" t="s">
        <v>92</v>
      </c>
      <c r="D121" s="55" t="s">
        <v>341</v>
      </c>
      <c r="E121" s="55"/>
      <c r="F121" s="55" t="s">
        <v>1026</v>
      </c>
      <c r="G121" s="78">
        <v>1986</v>
      </c>
      <c r="H121" s="60">
        <v>1926</v>
      </c>
      <c r="I121" s="41"/>
    </row>
    <row r="122" spans="2:9" ht="15.75" x14ac:dyDescent="0.2">
      <c r="B122" s="57" t="s">
        <v>61</v>
      </c>
      <c r="C122" s="55" t="s">
        <v>92</v>
      </c>
      <c r="D122" s="55" t="s">
        <v>93</v>
      </c>
      <c r="E122" s="55"/>
      <c r="F122" s="55" t="s">
        <v>1026</v>
      </c>
      <c r="G122" s="78">
        <v>1952</v>
      </c>
      <c r="H122" s="61">
        <v>1859.5</v>
      </c>
      <c r="I122" s="41"/>
    </row>
    <row r="123" spans="2:9" ht="15.75" x14ac:dyDescent="0.2">
      <c r="B123" s="57" t="s">
        <v>62</v>
      </c>
      <c r="C123" s="55" t="s">
        <v>92</v>
      </c>
      <c r="D123" s="55" t="s">
        <v>94</v>
      </c>
      <c r="E123" s="55"/>
      <c r="F123" s="55" t="s">
        <v>1026</v>
      </c>
      <c r="G123" s="78">
        <v>1724</v>
      </c>
      <c r="H123" s="60">
        <v>1726.15</v>
      </c>
      <c r="I123" s="41"/>
    </row>
    <row r="124" spans="2:9" ht="15.75" x14ac:dyDescent="0.2">
      <c r="B124" s="57" t="s">
        <v>63</v>
      </c>
      <c r="C124" s="55" t="s">
        <v>92</v>
      </c>
      <c r="D124" s="55" t="s">
        <v>95</v>
      </c>
      <c r="E124" s="55"/>
      <c r="F124" s="55" t="s">
        <v>1026</v>
      </c>
      <c r="G124" s="78">
        <v>1717</v>
      </c>
      <c r="H124" s="60">
        <v>1715.45</v>
      </c>
      <c r="I124" s="41"/>
    </row>
    <row r="125" spans="2:9" ht="15.75" x14ac:dyDescent="0.2">
      <c r="B125" s="57" t="s">
        <v>334</v>
      </c>
      <c r="C125" s="55" t="s">
        <v>92</v>
      </c>
      <c r="D125" s="55" t="s">
        <v>335</v>
      </c>
      <c r="E125" s="55"/>
      <c r="F125" s="55" t="s">
        <v>1025</v>
      </c>
      <c r="G125" s="78">
        <v>3559</v>
      </c>
      <c r="H125" s="61">
        <v>3472</v>
      </c>
      <c r="I125" s="41"/>
    </row>
    <row r="126" spans="2:9" ht="15.75" x14ac:dyDescent="0.2">
      <c r="B126" s="57" t="s">
        <v>64</v>
      </c>
      <c r="C126" s="55" t="s">
        <v>92</v>
      </c>
      <c r="D126" s="55" t="s">
        <v>96</v>
      </c>
      <c r="E126" s="55"/>
      <c r="F126" s="55" t="s">
        <v>97</v>
      </c>
      <c r="G126" s="78">
        <v>3575</v>
      </c>
      <c r="H126" s="60">
        <v>3522.4</v>
      </c>
      <c r="I126" s="41"/>
    </row>
    <row r="127" spans="2:9" ht="15.75" x14ac:dyDescent="0.2">
      <c r="B127" s="57" t="s">
        <v>67</v>
      </c>
      <c r="C127" s="55" t="s">
        <v>92</v>
      </c>
      <c r="D127" s="55" t="s">
        <v>100</v>
      </c>
      <c r="E127" s="55"/>
      <c r="F127" s="55" t="s">
        <v>101</v>
      </c>
      <c r="G127" s="78">
        <v>3061</v>
      </c>
      <c r="H127" s="60">
        <v>3119</v>
      </c>
      <c r="I127" s="41"/>
    </row>
    <row r="128" spans="2:9" ht="15.75" x14ac:dyDescent="0.2">
      <c r="B128" s="57" t="s">
        <v>65</v>
      </c>
      <c r="C128" s="55" t="s">
        <v>92</v>
      </c>
      <c r="D128" s="55" t="s">
        <v>98</v>
      </c>
      <c r="E128" s="55"/>
      <c r="F128" s="55" t="s">
        <v>97</v>
      </c>
      <c r="G128" s="78">
        <v>1700</v>
      </c>
      <c r="H128" s="60">
        <v>1794.1</v>
      </c>
      <c r="I128" s="41"/>
    </row>
    <row r="129" spans="2:9" ht="15.75" x14ac:dyDescent="0.2">
      <c r="B129" s="57" t="s">
        <v>342</v>
      </c>
      <c r="C129" s="55" t="s">
        <v>92</v>
      </c>
      <c r="D129" s="55" t="s">
        <v>343</v>
      </c>
      <c r="E129" s="55"/>
      <c r="F129" s="55" t="s">
        <v>97</v>
      </c>
      <c r="G129" s="78">
        <v>1236</v>
      </c>
      <c r="H129" s="60">
        <v>1180</v>
      </c>
      <c r="I129" s="41"/>
    </row>
    <row r="130" spans="2:9" ht="15.75" x14ac:dyDescent="0.2">
      <c r="B130" s="57" t="s">
        <v>66</v>
      </c>
      <c r="C130" s="55" t="s">
        <v>92</v>
      </c>
      <c r="D130" s="55" t="s">
        <v>99</v>
      </c>
      <c r="E130" s="55"/>
      <c r="F130" s="55" t="s">
        <v>97</v>
      </c>
      <c r="G130" s="78">
        <v>1331</v>
      </c>
      <c r="H130" s="60">
        <v>1331.6</v>
      </c>
      <c r="I130" s="41"/>
    </row>
    <row r="131" spans="2:9" ht="15.75" x14ac:dyDescent="0.2">
      <c r="B131" s="57" t="s">
        <v>346</v>
      </c>
      <c r="C131" s="55" t="s">
        <v>92</v>
      </c>
      <c r="D131" s="55" t="s">
        <v>347</v>
      </c>
      <c r="E131" s="55"/>
      <c r="F131" s="55" t="s">
        <v>101</v>
      </c>
      <c r="G131" s="78">
        <v>2102</v>
      </c>
      <c r="H131" s="60">
        <v>2034</v>
      </c>
      <c r="I131" s="41"/>
    </row>
    <row r="132" spans="2:9" ht="15.75" x14ac:dyDescent="0.2">
      <c r="B132" s="57" t="s">
        <v>68</v>
      </c>
      <c r="C132" s="55" t="s">
        <v>92</v>
      </c>
      <c r="D132" s="55" t="s">
        <v>102</v>
      </c>
      <c r="E132" s="55"/>
      <c r="F132" s="55" t="s">
        <v>101</v>
      </c>
      <c r="G132" s="78">
        <v>1539</v>
      </c>
      <c r="H132" s="60">
        <v>2322.75</v>
      </c>
      <c r="I132" s="41"/>
    </row>
    <row r="133" spans="2:9" ht="15.75" x14ac:dyDescent="0.2">
      <c r="B133" s="57" t="s">
        <v>59</v>
      </c>
      <c r="C133" s="55" t="s">
        <v>91</v>
      </c>
      <c r="D133" s="55"/>
      <c r="E133" s="55"/>
      <c r="F133" s="55" t="s">
        <v>1025</v>
      </c>
      <c r="G133" s="78">
        <v>1908</v>
      </c>
      <c r="H133" s="61">
        <v>3452.8</v>
      </c>
      <c r="I133" s="41"/>
    </row>
    <row r="134" spans="2:9" ht="15.75" x14ac:dyDescent="0.2">
      <c r="B134" s="57" t="s">
        <v>60</v>
      </c>
      <c r="C134" s="55" t="s">
        <v>91</v>
      </c>
      <c r="D134" s="55"/>
      <c r="E134" s="55"/>
      <c r="F134" s="55" t="s">
        <v>1025</v>
      </c>
      <c r="G134" s="78">
        <v>211</v>
      </c>
      <c r="H134" s="61">
        <v>481.5</v>
      </c>
      <c r="I134" s="41"/>
    </row>
    <row r="135" spans="2:9" ht="15.75" x14ac:dyDescent="0.2">
      <c r="B135" s="57" t="s">
        <v>426</v>
      </c>
      <c r="C135" s="55" t="s">
        <v>427</v>
      </c>
      <c r="D135" s="55"/>
      <c r="E135" s="55"/>
      <c r="F135" s="55" t="s">
        <v>121</v>
      </c>
      <c r="G135" s="78">
        <v>203</v>
      </c>
      <c r="H135" s="61">
        <v>189</v>
      </c>
      <c r="I135" s="41"/>
    </row>
    <row r="136" spans="2:9" ht="15.75" x14ac:dyDescent="0.2">
      <c r="B136" s="57" t="s">
        <v>406</v>
      </c>
      <c r="C136" s="55" t="s">
        <v>407</v>
      </c>
      <c r="D136" s="55"/>
      <c r="E136" s="55"/>
      <c r="F136" s="55" t="s">
        <v>117</v>
      </c>
      <c r="G136" s="78">
        <v>338</v>
      </c>
      <c r="H136" s="60">
        <v>328</v>
      </c>
      <c r="I136" s="41"/>
    </row>
    <row r="137" spans="2:9" ht="15.75" x14ac:dyDescent="0.2">
      <c r="B137" s="57" t="s">
        <v>69</v>
      </c>
      <c r="C137" s="55" t="s">
        <v>103</v>
      </c>
      <c r="D137" s="55"/>
      <c r="E137" s="55"/>
      <c r="F137" s="55" t="s">
        <v>103</v>
      </c>
      <c r="G137" s="78">
        <v>1766</v>
      </c>
      <c r="H137" s="59">
        <v>2095.0500000000002</v>
      </c>
      <c r="I137" s="41"/>
    </row>
    <row r="138" spans="2:9" ht="15.75" x14ac:dyDescent="0.2">
      <c r="B138" s="57" t="s">
        <v>408</v>
      </c>
      <c r="C138" s="55" t="s">
        <v>409</v>
      </c>
      <c r="D138" s="55"/>
      <c r="E138" s="55"/>
      <c r="F138" s="55" t="s">
        <v>117</v>
      </c>
      <c r="G138" s="78">
        <v>434</v>
      </c>
      <c r="H138" s="60">
        <v>424</v>
      </c>
      <c r="I138" s="41"/>
    </row>
    <row r="139" spans="2:9" ht="15.75" x14ac:dyDescent="0.2">
      <c r="B139" s="57" t="s">
        <v>336</v>
      </c>
      <c r="C139" s="55" t="s">
        <v>337</v>
      </c>
      <c r="D139" s="55"/>
      <c r="E139" s="55"/>
      <c r="F139" s="55" t="s">
        <v>1025</v>
      </c>
      <c r="G139" s="78">
        <v>357</v>
      </c>
      <c r="H139" s="59">
        <v>339</v>
      </c>
      <c r="I139" s="41"/>
    </row>
    <row r="140" spans="2:9" ht="15.75" x14ac:dyDescent="0.2">
      <c r="B140" s="57" t="s">
        <v>395</v>
      </c>
      <c r="C140" s="55" t="s">
        <v>396</v>
      </c>
      <c r="D140" s="55"/>
      <c r="E140" s="55"/>
      <c r="F140" s="55" t="s">
        <v>111</v>
      </c>
      <c r="G140" s="78">
        <v>616</v>
      </c>
      <c r="H140" s="60">
        <v>593</v>
      </c>
      <c r="I140" s="41"/>
    </row>
    <row r="141" spans="2:9" ht="15.75" x14ac:dyDescent="0.2">
      <c r="B141" s="57" t="s">
        <v>364</v>
      </c>
      <c r="C141" s="55" t="s">
        <v>365</v>
      </c>
      <c r="D141" s="55"/>
      <c r="E141" s="55"/>
      <c r="F141" s="55" t="s">
        <v>103</v>
      </c>
      <c r="G141" s="78">
        <v>405</v>
      </c>
      <c r="H141" s="59">
        <v>388</v>
      </c>
      <c r="I141" s="41"/>
    </row>
    <row r="142" spans="2:9" ht="15.75" x14ac:dyDescent="0.2">
      <c r="B142" s="57" t="s">
        <v>397</v>
      </c>
      <c r="C142" s="55" t="s">
        <v>398</v>
      </c>
      <c r="D142" s="55"/>
      <c r="E142" s="55"/>
      <c r="F142" s="55" t="s">
        <v>111</v>
      </c>
      <c r="G142" s="78">
        <v>557</v>
      </c>
      <c r="H142" s="60">
        <v>544</v>
      </c>
      <c r="I142" s="41"/>
    </row>
    <row r="143" spans="2:9" ht="15.75" x14ac:dyDescent="0.2">
      <c r="B143" s="57" t="s">
        <v>348</v>
      </c>
      <c r="C143" s="55" t="s">
        <v>104</v>
      </c>
      <c r="D143" s="55" t="s">
        <v>349</v>
      </c>
      <c r="E143" s="55"/>
      <c r="F143" s="55" t="s">
        <v>101</v>
      </c>
      <c r="G143" s="78">
        <v>364</v>
      </c>
      <c r="H143" s="60">
        <v>356</v>
      </c>
      <c r="I143" s="41"/>
    </row>
    <row r="144" spans="2:9" ht="15.75" x14ac:dyDescent="0.2">
      <c r="B144" s="57" t="s">
        <v>70</v>
      </c>
      <c r="C144" s="55" t="s">
        <v>104</v>
      </c>
      <c r="D144" s="55" t="s">
        <v>104</v>
      </c>
      <c r="E144" s="55"/>
      <c r="F144" s="55" t="s">
        <v>103</v>
      </c>
      <c r="G144" s="78">
        <v>86</v>
      </c>
      <c r="H144" s="59">
        <v>480.8</v>
      </c>
      <c r="I144" s="41"/>
    </row>
    <row r="145" spans="2:9" ht="15.75" x14ac:dyDescent="0.2">
      <c r="B145" s="57" t="s">
        <v>76</v>
      </c>
      <c r="C145" s="55" t="s">
        <v>110</v>
      </c>
      <c r="D145" s="55"/>
      <c r="E145" s="55"/>
      <c r="F145" s="55" t="s">
        <v>111</v>
      </c>
      <c r="G145" s="78">
        <v>1080</v>
      </c>
      <c r="H145" s="60">
        <v>1103</v>
      </c>
      <c r="I145" s="41"/>
    </row>
    <row r="146" spans="2:9" ht="15.75" x14ac:dyDescent="0.2">
      <c r="B146" s="57" t="s">
        <v>410</v>
      </c>
      <c r="C146" s="55" t="s">
        <v>411</v>
      </c>
      <c r="D146" s="55"/>
      <c r="E146" s="55"/>
      <c r="F146" s="55" t="s">
        <v>117</v>
      </c>
      <c r="G146" s="78">
        <v>317</v>
      </c>
      <c r="H146" s="60">
        <v>310</v>
      </c>
      <c r="I146" s="41"/>
    </row>
    <row r="147" spans="2:9" ht="15.75" x14ac:dyDescent="0.2">
      <c r="B147" s="57" t="s">
        <v>366</v>
      </c>
      <c r="C147" s="55" t="s">
        <v>367</v>
      </c>
      <c r="D147" s="55"/>
      <c r="E147" s="55"/>
      <c r="F147" s="55" t="s">
        <v>103</v>
      </c>
      <c r="G147" s="78">
        <v>210</v>
      </c>
      <c r="H147" s="59">
        <v>191</v>
      </c>
      <c r="I147" s="41"/>
    </row>
    <row r="148" spans="2:9" ht="15.75" x14ac:dyDescent="0.2">
      <c r="B148" s="57" t="s">
        <v>368</v>
      </c>
      <c r="C148" s="55" t="s">
        <v>369</v>
      </c>
      <c r="D148" s="55"/>
      <c r="E148" s="55"/>
      <c r="F148" s="55" t="s">
        <v>103</v>
      </c>
      <c r="G148" s="78">
        <v>220</v>
      </c>
      <c r="H148" s="59">
        <v>217</v>
      </c>
      <c r="I148" s="41"/>
    </row>
    <row r="149" spans="2:9" ht="15.75" x14ac:dyDescent="0.2">
      <c r="B149" s="57" t="s">
        <v>370</v>
      </c>
      <c r="C149" s="55" t="s">
        <v>371</v>
      </c>
      <c r="D149" s="55"/>
      <c r="E149" s="55"/>
      <c r="F149" s="55" t="s">
        <v>103</v>
      </c>
      <c r="G149" s="78">
        <v>163</v>
      </c>
      <c r="H149" s="60">
        <v>157</v>
      </c>
      <c r="I149" s="41"/>
    </row>
    <row r="150" spans="2:9" ht="15.75" x14ac:dyDescent="0.2">
      <c r="B150" s="57" t="s">
        <v>428</v>
      </c>
      <c r="C150" s="55" t="s">
        <v>429</v>
      </c>
      <c r="D150" s="55"/>
      <c r="E150" s="55"/>
      <c r="F150" s="55" t="s">
        <v>121</v>
      </c>
      <c r="G150" s="78">
        <v>263</v>
      </c>
      <c r="H150" s="61">
        <v>261</v>
      </c>
      <c r="I150" s="41"/>
    </row>
    <row r="151" spans="2:9" ht="15.75" x14ac:dyDescent="0.2">
      <c r="B151" s="57" t="s">
        <v>81</v>
      </c>
      <c r="C151" s="55" t="s">
        <v>118</v>
      </c>
      <c r="D151" s="55"/>
      <c r="E151" s="55"/>
      <c r="F151" s="55" t="s">
        <v>117</v>
      </c>
      <c r="G151" s="78">
        <v>611</v>
      </c>
      <c r="H151" s="60">
        <v>655.1</v>
      </c>
      <c r="I151" s="41"/>
    </row>
    <row r="152" spans="2:9" ht="15.75" x14ac:dyDescent="0.2">
      <c r="B152" s="57" t="s">
        <v>412</v>
      </c>
      <c r="C152" s="55" t="s">
        <v>413</v>
      </c>
      <c r="D152" s="55"/>
      <c r="E152" s="55"/>
      <c r="F152" s="55" t="s">
        <v>117</v>
      </c>
      <c r="G152" s="78">
        <v>121</v>
      </c>
      <c r="H152" s="60">
        <v>111</v>
      </c>
      <c r="I152" s="41"/>
    </row>
    <row r="153" spans="2:9" ht="15.75" x14ac:dyDescent="0.2">
      <c r="B153" s="57" t="s">
        <v>414</v>
      </c>
      <c r="C153" s="55" t="s">
        <v>415</v>
      </c>
      <c r="D153" s="55"/>
      <c r="E153" s="55"/>
      <c r="F153" s="55" t="s">
        <v>117</v>
      </c>
      <c r="G153" s="78">
        <v>210</v>
      </c>
      <c r="H153" s="60">
        <v>202</v>
      </c>
      <c r="I153" s="41"/>
    </row>
    <row r="154" spans="2:9" ht="15.75" x14ac:dyDescent="0.2">
      <c r="B154" s="57" t="s">
        <v>71</v>
      </c>
      <c r="C154" s="55" t="s">
        <v>105</v>
      </c>
      <c r="D154" s="55"/>
      <c r="E154" s="55"/>
      <c r="F154" s="55" t="s">
        <v>103</v>
      </c>
      <c r="G154" s="78">
        <v>1241</v>
      </c>
      <c r="H154" s="60">
        <v>1491.95</v>
      </c>
      <c r="I154" s="41"/>
    </row>
    <row r="155" spans="2:9" ht="15.75" x14ac:dyDescent="0.2">
      <c r="B155" s="57" t="s">
        <v>344</v>
      </c>
      <c r="C155" s="55" t="s">
        <v>121</v>
      </c>
      <c r="D155" s="55" t="s">
        <v>345</v>
      </c>
      <c r="E155" s="55"/>
      <c r="F155" s="55" t="s">
        <v>97</v>
      </c>
      <c r="G155" s="78">
        <v>230</v>
      </c>
      <c r="H155" s="60">
        <v>228</v>
      </c>
      <c r="I155" s="41"/>
    </row>
    <row r="156" spans="2:9" ht="15.75" x14ac:dyDescent="0.2">
      <c r="B156" s="57" t="s">
        <v>84</v>
      </c>
      <c r="C156" s="55" t="s">
        <v>121</v>
      </c>
      <c r="D156" s="55" t="s">
        <v>122</v>
      </c>
      <c r="E156" s="55"/>
      <c r="F156" s="55" t="s">
        <v>121</v>
      </c>
      <c r="G156" s="78">
        <v>627</v>
      </c>
      <c r="H156" s="61">
        <v>605.20000000000005</v>
      </c>
      <c r="I156" s="41"/>
    </row>
    <row r="157" spans="2:9" ht="15.75" x14ac:dyDescent="0.2">
      <c r="B157" s="57" t="s">
        <v>85</v>
      </c>
      <c r="C157" s="55" t="s">
        <v>121</v>
      </c>
      <c r="D157" s="55" t="s">
        <v>123</v>
      </c>
      <c r="E157" s="55"/>
      <c r="F157" s="55" t="s">
        <v>121</v>
      </c>
      <c r="G157" s="78">
        <v>3257</v>
      </c>
      <c r="H157" s="59">
        <v>4422.3500000000004</v>
      </c>
      <c r="I157" s="41"/>
    </row>
    <row r="158" spans="2:9" ht="15.75" x14ac:dyDescent="0.2">
      <c r="B158" s="57" t="s">
        <v>86</v>
      </c>
      <c r="C158" s="55" t="s">
        <v>121</v>
      </c>
      <c r="D158" s="55" t="s">
        <v>124</v>
      </c>
      <c r="E158" s="55"/>
      <c r="F158" s="55" t="s">
        <v>121</v>
      </c>
      <c r="G158" s="78">
        <v>3340</v>
      </c>
      <c r="H158" s="60">
        <v>3809.45</v>
      </c>
      <c r="I158" s="41"/>
    </row>
    <row r="159" spans="2:9" ht="15.75" x14ac:dyDescent="0.2">
      <c r="B159" s="57" t="s">
        <v>430</v>
      </c>
      <c r="C159" s="55" t="s">
        <v>121</v>
      </c>
      <c r="D159" s="55" t="s">
        <v>431</v>
      </c>
      <c r="E159" s="55"/>
      <c r="F159" s="55" t="s">
        <v>121</v>
      </c>
      <c r="G159" s="78">
        <v>94</v>
      </c>
      <c r="H159" s="59">
        <v>88</v>
      </c>
      <c r="I159" s="41"/>
    </row>
    <row r="160" spans="2:9" ht="15.75" x14ac:dyDescent="0.2">
      <c r="B160" s="57" t="s">
        <v>432</v>
      </c>
      <c r="C160" s="55" t="s">
        <v>121</v>
      </c>
      <c r="D160" s="55" t="s">
        <v>431</v>
      </c>
      <c r="E160" s="55"/>
      <c r="F160" s="55" t="s">
        <v>121</v>
      </c>
      <c r="G160" s="78">
        <v>315</v>
      </c>
      <c r="H160" s="59">
        <v>304</v>
      </c>
      <c r="I160" s="41"/>
    </row>
    <row r="161" spans="2:9" ht="15.75" x14ac:dyDescent="0.2">
      <c r="B161" s="57" t="s">
        <v>416</v>
      </c>
      <c r="C161" s="55" t="s">
        <v>417</v>
      </c>
      <c r="D161" s="55"/>
      <c r="E161" s="55"/>
      <c r="F161" s="55" t="s">
        <v>117</v>
      </c>
      <c r="G161" s="78">
        <v>539</v>
      </c>
      <c r="H161" s="60">
        <v>521</v>
      </c>
      <c r="I161" s="41"/>
    </row>
    <row r="162" spans="2:9" ht="15.75" x14ac:dyDescent="0.2">
      <c r="B162" s="57" t="s">
        <v>372</v>
      </c>
      <c r="C162" s="55" t="s">
        <v>373</v>
      </c>
      <c r="D162" s="55" t="s">
        <v>1046</v>
      </c>
      <c r="E162" s="55"/>
      <c r="F162" s="55" t="s">
        <v>103</v>
      </c>
      <c r="G162" s="78">
        <v>633</v>
      </c>
      <c r="H162" s="60">
        <v>604</v>
      </c>
      <c r="I162" s="41"/>
    </row>
    <row r="163" spans="2:9" ht="15.75" x14ac:dyDescent="0.2">
      <c r="B163" s="57" t="s">
        <v>374</v>
      </c>
      <c r="C163" s="55" t="s">
        <v>373</v>
      </c>
      <c r="D163" s="55" t="s">
        <v>375</v>
      </c>
      <c r="E163" s="55"/>
      <c r="F163" s="55" t="s">
        <v>103</v>
      </c>
      <c r="G163" s="78">
        <v>26</v>
      </c>
      <c r="H163" s="60">
        <v>26</v>
      </c>
      <c r="I163" s="41"/>
    </row>
    <row r="164" spans="2:9" ht="15.75" x14ac:dyDescent="0.2">
      <c r="B164" s="57" t="s">
        <v>376</v>
      </c>
      <c r="C164" s="55" t="s">
        <v>377</v>
      </c>
      <c r="D164" s="55"/>
      <c r="E164" s="55"/>
      <c r="F164" s="55" t="s">
        <v>103</v>
      </c>
      <c r="G164" s="78">
        <v>139</v>
      </c>
      <c r="H164" s="60">
        <v>135</v>
      </c>
      <c r="I164" s="41"/>
    </row>
    <row r="165" spans="2:9" ht="15.75" x14ac:dyDescent="0.2">
      <c r="B165" s="57" t="s">
        <v>378</v>
      </c>
      <c r="C165" s="55" t="s">
        <v>379</v>
      </c>
      <c r="D165" s="55"/>
      <c r="E165" s="55"/>
      <c r="F165" s="55" t="s">
        <v>103</v>
      </c>
      <c r="G165" s="78">
        <v>298</v>
      </c>
      <c r="H165" s="60">
        <v>287</v>
      </c>
      <c r="I165" s="41"/>
    </row>
    <row r="166" spans="2:9" ht="15.75" x14ac:dyDescent="0.2">
      <c r="B166" s="57" t="s">
        <v>399</v>
      </c>
      <c r="C166" s="55" t="s">
        <v>400</v>
      </c>
      <c r="D166" s="55" t="s">
        <v>400</v>
      </c>
      <c r="E166" s="55"/>
      <c r="F166" s="91" t="s">
        <v>111</v>
      </c>
      <c r="G166" s="78">
        <v>809</v>
      </c>
      <c r="H166" s="61">
        <v>791</v>
      </c>
      <c r="I166" s="41"/>
    </row>
    <row r="167" spans="2:9" ht="15.75" x14ac:dyDescent="0.2">
      <c r="B167" s="57" t="s">
        <v>401</v>
      </c>
      <c r="C167" s="55" t="s">
        <v>400</v>
      </c>
      <c r="D167" s="55" t="s">
        <v>402</v>
      </c>
      <c r="E167" s="55"/>
      <c r="F167" s="91" t="s">
        <v>111</v>
      </c>
      <c r="G167" s="78">
        <v>100</v>
      </c>
      <c r="H167" s="61">
        <v>98</v>
      </c>
      <c r="I167" s="41"/>
    </row>
    <row r="168" spans="2:9" ht="15.75" x14ac:dyDescent="0.2">
      <c r="B168" s="57" t="s">
        <v>77</v>
      </c>
      <c r="C168" s="55" t="s">
        <v>112</v>
      </c>
      <c r="D168" s="55"/>
      <c r="E168" s="55"/>
      <c r="F168" s="67" t="s">
        <v>111</v>
      </c>
      <c r="G168" s="78">
        <v>1834</v>
      </c>
      <c r="H168" s="61">
        <v>1993</v>
      </c>
      <c r="I168" s="41"/>
    </row>
    <row r="169" spans="2:9" ht="15.75" x14ac:dyDescent="0.2">
      <c r="B169" s="57" t="s">
        <v>418</v>
      </c>
      <c r="C169" s="55" t="s">
        <v>419</v>
      </c>
      <c r="D169" s="55"/>
      <c r="E169" s="55"/>
      <c r="F169" s="67" t="s">
        <v>117</v>
      </c>
      <c r="G169" s="78">
        <v>400</v>
      </c>
      <c r="H169" s="60">
        <v>387</v>
      </c>
      <c r="I169" s="41"/>
    </row>
    <row r="170" spans="2:9" ht="15.75" x14ac:dyDescent="0.2">
      <c r="B170" s="57" t="s">
        <v>380</v>
      </c>
      <c r="C170" s="55" t="s">
        <v>381</v>
      </c>
      <c r="D170" s="55" t="s">
        <v>1047</v>
      </c>
      <c r="E170" s="55"/>
      <c r="F170" s="91" t="s">
        <v>103</v>
      </c>
      <c r="G170" s="78">
        <v>112</v>
      </c>
      <c r="H170" s="60">
        <v>110</v>
      </c>
      <c r="I170" s="41"/>
    </row>
    <row r="171" spans="2:9" ht="15.75" x14ac:dyDescent="0.2">
      <c r="B171" s="57" t="s">
        <v>382</v>
      </c>
      <c r="C171" s="55" t="s">
        <v>381</v>
      </c>
      <c r="D171" s="55" t="s">
        <v>383</v>
      </c>
      <c r="E171" s="55"/>
      <c r="F171" s="91" t="s">
        <v>103</v>
      </c>
      <c r="G171" s="78">
        <v>42</v>
      </c>
      <c r="H171" s="60">
        <v>40</v>
      </c>
      <c r="I171" s="41"/>
    </row>
    <row r="172" spans="2:9" ht="15.75" x14ac:dyDescent="0.2">
      <c r="B172" s="57" t="s">
        <v>384</v>
      </c>
      <c r="C172" s="55" t="s">
        <v>381</v>
      </c>
      <c r="D172" s="55" t="s">
        <v>381</v>
      </c>
      <c r="E172" s="55"/>
      <c r="F172" s="91" t="s">
        <v>103</v>
      </c>
      <c r="G172" s="78">
        <v>693</v>
      </c>
      <c r="H172" s="59">
        <v>666</v>
      </c>
      <c r="I172" s="41"/>
    </row>
    <row r="173" spans="2:9" ht="15.75" x14ac:dyDescent="0.2">
      <c r="B173" s="57" t="s">
        <v>420</v>
      </c>
      <c r="C173" s="55" t="s">
        <v>421</v>
      </c>
      <c r="D173" s="55"/>
      <c r="E173" s="55"/>
      <c r="F173" s="67" t="s">
        <v>117</v>
      </c>
      <c r="G173" s="78">
        <v>340</v>
      </c>
      <c r="H173" s="61">
        <v>334</v>
      </c>
      <c r="I173" s="41"/>
    </row>
    <row r="174" spans="2:9" ht="15.75" x14ac:dyDescent="0.2">
      <c r="B174" s="57" t="s">
        <v>433</v>
      </c>
      <c r="C174" s="55" t="s">
        <v>434</v>
      </c>
      <c r="D174" s="55"/>
      <c r="E174" s="55"/>
      <c r="F174" s="67" t="s">
        <v>121</v>
      </c>
      <c r="G174" s="78">
        <v>134</v>
      </c>
      <c r="H174" s="59">
        <v>129</v>
      </c>
      <c r="I174" s="41"/>
    </row>
    <row r="175" spans="2:9" ht="15.75" x14ac:dyDescent="0.2">
      <c r="B175" s="57" t="s">
        <v>72</v>
      </c>
      <c r="C175" s="55" t="s">
        <v>106</v>
      </c>
      <c r="D175" s="55" t="s">
        <v>106</v>
      </c>
      <c r="E175" s="55"/>
      <c r="F175" s="91" t="s">
        <v>103</v>
      </c>
      <c r="G175" s="78">
        <v>1656</v>
      </c>
      <c r="H175" s="60">
        <v>2166.6999999999998</v>
      </c>
      <c r="I175" s="41"/>
    </row>
    <row r="176" spans="2:9" ht="15.75" x14ac:dyDescent="0.2">
      <c r="B176" s="57" t="s">
        <v>350</v>
      </c>
      <c r="C176" s="55" t="s">
        <v>106</v>
      </c>
      <c r="D176" s="55" t="s">
        <v>351</v>
      </c>
      <c r="E176" s="55"/>
      <c r="F176" s="91" t="s">
        <v>101</v>
      </c>
      <c r="G176" s="78">
        <v>1035</v>
      </c>
      <c r="H176" s="59">
        <v>989</v>
      </c>
      <c r="I176" s="41"/>
    </row>
    <row r="177" spans="2:9" ht="15.75" x14ac:dyDescent="0.2">
      <c r="B177" s="57" t="s">
        <v>78</v>
      </c>
      <c r="C177" s="55" t="s">
        <v>113</v>
      </c>
      <c r="D177" s="55" t="s">
        <v>113</v>
      </c>
      <c r="E177" s="55"/>
      <c r="F177" s="91" t="s">
        <v>111</v>
      </c>
      <c r="G177" s="78">
        <v>1013</v>
      </c>
      <c r="H177" s="61">
        <v>1348.25</v>
      </c>
      <c r="I177" s="41"/>
    </row>
    <row r="178" spans="2:9" ht="15.75" x14ac:dyDescent="0.2">
      <c r="B178" s="57" t="s">
        <v>403</v>
      </c>
      <c r="C178" s="55" t="s">
        <v>113</v>
      </c>
      <c r="D178" s="55" t="s">
        <v>404</v>
      </c>
      <c r="E178" s="55"/>
      <c r="F178" s="91" t="s">
        <v>111</v>
      </c>
      <c r="G178" s="78">
        <v>190</v>
      </c>
      <c r="H178" s="61">
        <v>185</v>
      </c>
      <c r="I178" s="41"/>
    </row>
    <row r="179" spans="2:9" ht="15.75" x14ac:dyDescent="0.2">
      <c r="B179" s="57" t="s">
        <v>338</v>
      </c>
      <c r="C179" s="55" t="s">
        <v>339</v>
      </c>
      <c r="D179" s="55"/>
      <c r="E179" s="55"/>
      <c r="F179" s="55" t="s">
        <v>1025</v>
      </c>
      <c r="G179" s="78">
        <v>1498</v>
      </c>
      <c r="H179" s="60">
        <v>1443</v>
      </c>
      <c r="I179" s="41"/>
    </row>
    <row r="180" spans="2:9" ht="15.75" x14ac:dyDescent="0.2">
      <c r="B180" s="57" t="s">
        <v>405</v>
      </c>
      <c r="C180" s="55" t="s">
        <v>114</v>
      </c>
      <c r="D180" s="55" t="s">
        <v>296</v>
      </c>
      <c r="E180" s="55"/>
      <c r="F180" s="55" t="s">
        <v>111</v>
      </c>
      <c r="G180" s="78">
        <v>1231</v>
      </c>
      <c r="H180" s="61">
        <v>1211</v>
      </c>
      <c r="I180" s="41"/>
    </row>
    <row r="181" spans="2:9" ht="15.75" x14ac:dyDescent="0.2">
      <c r="B181" s="57" t="s">
        <v>79</v>
      </c>
      <c r="C181" s="55" t="s">
        <v>114</v>
      </c>
      <c r="D181" s="55" t="s">
        <v>115</v>
      </c>
      <c r="E181" s="55"/>
      <c r="F181" s="55" t="s">
        <v>111</v>
      </c>
      <c r="G181" s="78">
        <v>576</v>
      </c>
      <c r="H181" s="61">
        <v>735</v>
      </c>
      <c r="I181" s="41"/>
    </row>
    <row r="182" spans="2:9" ht="15.75" x14ac:dyDescent="0.2">
      <c r="B182" s="57" t="s">
        <v>73</v>
      </c>
      <c r="C182" s="55" t="s">
        <v>107</v>
      </c>
      <c r="D182" s="55"/>
      <c r="E182" s="55"/>
      <c r="F182" s="55" t="s">
        <v>108</v>
      </c>
      <c r="G182" s="78">
        <v>1547</v>
      </c>
      <c r="H182" s="60">
        <v>1572.05</v>
      </c>
      <c r="I182" s="41"/>
    </row>
    <row r="183" spans="2:9" ht="15.75" x14ac:dyDescent="0.2">
      <c r="B183" s="57" t="s">
        <v>311</v>
      </c>
      <c r="C183" s="55" t="s">
        <v>312</v>
      </c>
      <c r="D183" s="55"/>
      <c r="E183" s="55"/>
      <c r="F183" s="55" t="s">
        <v>88</v>
      </c>
      <c r="G183" s="78">
        <v>430</v>
      </c>
      <c r="H183" s="60">
        <v>415</v>
      </c>
      <c r="I183" s="41"/>
    </row>
    <row r="184" spans="2:9" ht="15.75" x14ac:dyDescent="0.2">
      <c r="B184" s="57" t="s">
        <v>313</v>
      </c>
      <c r="C184" s="55" t="s">
        <v>314</v>
      </c>
      <c r="D184" s="55"/>
      <c r="E184" s="55"/>
      <c r="F184" s="55" t="s">
        <v>88</v>
      </c>
      <c r="G184" s="78">
        <v>1365</v>
      </c>
      <c r="H184" s="61">
        <v>1316</v>
      </c>
      <c r="I184" s="41"/>
    </row>
    <row r="185" spans="2:9" ht="15.75" x14ac:dyDescent="0.2">
      <c r="B185" s="57" t="s">
        <v>315</v>
      </c>
      <c r="C185" s="55" t="s">
        <v>316</v>
      </c>
      <c r="D185" s="55"/>
      <c r="E185" s="55"/>
      <c r="F185" s="55" t="s">
        <v>88</v>
      </c>
      <c r="G185" s="78">
        <v>538</v>
      </c>
      <c r="H185" s="61">
        <v>511</v>
      </c>
      <c r="I185" s="41"/>
    </row>
    <row r="186" spans="2:9" ht="15.75" x14ac:dyDescent="0.2">
      <c r="B186" s="57" t="s">
        <v>317</v>
      </c>
      <c r="C186" s="55" t="s">
        <v>318</v>
      </c>
      <c r="D186" s="55"/>
      <c r="E186" s="55"/>
      <c r="F186" s="55" t="s">
        <v>88</v>
      </c>
      <c r="G186" s="78">
        <v>1061</v>
      </c>
      <c r="H186" s="61">
        <v>1035</v>
      </c>
      <c r="I186" s="41"/>
    </row>
    <row r="187" spans="2:9" ht="15.75" x14ac:dyDescent="0.2">
      <c r="B187" s="57" t="s">
        <v>319</v>
      </c>
      <c r="C187" s="55" t="s">
        <v>320</v>
      </c>
      <c r="D187" s="55" t="s">
        <v>321</v>
      </c>
      <c r="E187" s="55"/>
      <c r="F187" s="55" t="s">
        <v>88</v>
      </c>
      <c r="G187" s="78">
        <v>406</v>
      </c>
      <c r="H187" s="61">
        <v>370</v>
      </c>
      <c r="I187" s="41"/>
    </row>
    <row r="188" spans="2:9" ht="15.75" x14ac:dyDescent="0.2">
      <c r="B188" s="57" t="s">
        <v>322</v>
      </c>
      <c r="C188" s="55" t="s">
        <v>320</v>
      </c>
      <c r="D188" s="55" t="s">
        <v>323</v>
      </c>
      <c r="E188" s="55"/>
      <c r="F188" s="55" t="s">
        <v>88</v>
      </c>
      <c r="G188" s="78">
        <v>420</v>
      </c>
      <c r="H188" s="61">
        <v>406</v>
      </c>
      <c r="I188" s="41"/>
    </row>
    <row r="189" spans="2:9" ht="15.75" x14ac:dyDescent="0.2">
      <c r="B189" s="57" t="s">
        <v>324</v>
      </c>
      <c r="C189" s="55" t="s">
        <v>320</v>
      </c>
      <c r="D189" s="55" t="s">
        <v>325</v>
      </c>
      <c r="E189" s="55"/>
      <c r="F189" s="55" t="s">
        <v>88</v>
      </c>
      <c r="G189" s="78">
        <v>700</v>
      </c>
      <c r="H189" s="61">
        <v>674</v>
      </c>
      <c r="I189" s="41"/>
    </row>
    <row r="190" spans="2:9" ht="15.75" x14ac:dyDescent="0.2">
      <c r="B190" s="57" t="s">
        <v>352</v>
      </c>
      <c r="C190" s="55" t="s">
        <v>1045</v>
      </c>
      <c r="D190" s="55" t="s">
        <v>353</v>
      </c>
      <c r="E190" s="55"/>
      <c r="F190" s="82" t="s">
        <v>1027</v>
      </c>
      <c r="G190" s="78">
        <v>1171</v>
      </c>
      <c r="H190" s="60">
        <v>1121</v>
      </c>
      <c r="I190" s="41"/>
    </row>
    <row r="191" spans="2:9" ht="15.75" x14ac:dyDescent="0.2">
      <c r="B191" s="57" t="s">
        <v>354</v>
      </c>
      <c r="C191" s="55" t="s">
        <v>1045</v>
      </c>
      <c r="D191" s="55" t="s">
        <v>355</v>
      </c>
      <c r="E191" s="55"/>
      <c r="F191" s="82" t="s">
        <v>1027</v>
      </c>
      <c r="G191" s="78">
        <v>1823</v>
      </c>
      <c r="H191" s="61">
        <v>1798</v>
      </c>
      <c r="I191" s="41"/>
    </row>
    <row r="192" spans="2:9" ht="15.75" x14ac:dyDescent="0.2">
      <c r="B192" s="57" t="s">
        <v>356</v>
      </c>
      <c r="C192" s="55" t="s">
        <v>1045</v>
      </c>
      <c r="D192" s="55" t="s">
        <v>357</v>
      </c>
      <c r="E192" s="55"/>
      <c r="F192" s="82" t="s">
        <v>1027</v>
      </c>
      <c r="G192" s="78">
        <v>2180</v>
      </c>
      <c r="H192" s="59">
        <v>2149</v>
      </c>
      <c r="I192" s="41"/>
    </row>
    <row r="193" spans="2:9" ht="15.75" x14ac:dyDescent="0.2">
      <c r="B193" s="57" t="s">
        <v>358</v>
      </c>
      <c r="C193" s="55" t="s">
        <v>1045</v>
      </c>
      <c r="D193" s="55" t="s">
        <v>359</v>
      </c>
      <c r="E193" s="55"/>
      <c r="F193" s="82" t="s">
        <v>1027</v>
      </c>
      <c r="G193" s="78">
        <v>618</v>
      </c>
      <c r="H193" s="60">
        <v>602</v>
      </c>
      <c r="I193" s="41"/>
    </row>
    <row r="194" spans="2:9" ht="15.75" x14ac:dyDescent="0.2">
      <c r="B194" s="57" t="s">
        <v>360</v>
      </c>
      <c r="C194" s="55" t="s">
        <v>1045</v>
      </c>
      <c r="D194" s="55" t="s">
        <v>361</v>
      </c>
      <c r="E194" s="55"/>
      <c r="F194" s="82" t="s">
        <v>1027</v>
      </c>
      <c r="G194" s="78">
        <v>1431</v>
      </c>
      <c r="H194" s="59">
        <v>1397</v>
      </c>
      <c r="I194" s="41"/>
    </row>
    <row r="195" spans="2:9" ht="15.75" x14ac:dyDescent="0.2">
      <c r="B195" s="57" t="s">
        <v>362</v>
      </c>
      <c r="C195" s="55" t="s">
        <v>1045</v>
      </c>
      <c r="D195" s="55" t="s">
        <v>363</v>
      </c>
      <c r="E195" s="55"/>
      <c r="F195" s="82" t="s">
        <v>1027</v>
      </c>
      <c r="G195" s="78">
        <v>861</v>
      </c>
      <c r="H195" s="59">
        <v>829</v>
      </c>
      <c r="I195" s="41"/>
    </row>
    <row r="196" spans="2:9" ht="15.75" x14ac:dyDescent="0.2">
      <c r="B196" s="57" t="s">
        <v>389</v>
      </c>
      <c r="C196" s="55" t="s">
        <v>1045</v>
      </c>
      <c r="D196" s="55" t="s">
        <v>390</v>
      </c>
      <c r="E196" s="55"/>
      <c r="F196" s="55" t="s">
        <v>1031</v>
      </c>
      <c r="G196" s="78">
        <v>2268</v>
      </c>
      <c r="H196" s="60">
        <v>2212</v>
      </c>
      <c r="I196" s="41"/>
    </row>
    <row r="197" spans="2:9" ht="15.75" x14ac:dyDescent="0.2">
      <c r="B197" s="57" t="s">
        <v>75</v>
      </c>
      <c r="C197" s="55" t="s">
        <v>1045</v>
      </c>
      <c r="D197" s="55" t="s">
        <v>109</v>
      </c>
      <c r="E197" s="55"/>
      <c r="F197" s="55" t="s">
        <v>1031</v>
      </c>
      <c r="G197" s="78">
        <v>1913</v>
      </c>
      <c r="H197" s="60">
        <v>3143.6000000000004</v>
      </c>
      <c r="I197" s="41"/>
    </row>
    <row r="198" spans="2:9" ht="15.75" x14ac:dyDescent="0.2">
      <c r="B198" s="57" t="s">
        <v>391</v>
      </c>
      <c r="C198" s="55" t="s">
        <v>1045</v>
      </c>
      <c r="D198" s="55" t="s">
        <v>392</v>
      </c>
      <c r="E198" s="55"/>
      <c r="F198" s="55" t="s">
        <v>1031</v>
      </c>
      <c r="G198" s="78">
        <v>3046</v>
      </c>
      <c r="H198" s="61">
        <v>2969</v>
      </c>
      <c r="I198" s="41"/>
    </row>
    <row r="199" spans="2:9" ht="15.75" x14ac:dyDescent="0.2">
      <c r="B199" s="57" t="s">
        <v>393</v>
      </c>
      <c r="C199" s="55" t="s">
        <v>1045</v>
      </c>
      <c r="D199" s="55" t="s">
        <v>394</v>
      </c>
      <c r="E199" s="55"/>
      <c r="F199" s="55" t="s">
        <v>1031</v>
      </c>
      <c r="G199" s="78">
        <v>782</v>
      </c>
      <c r="H199" s="60">
        <v>758</v>
      </c>
      <c r="I199" s="41"/>
    </row>
    <row r="200" spans="2:9" ht="15.75" x14ac:dyDescent="0.2">
      <c r="B200" s="57" t="s">
        <v>326</v>
      </c>
      <c r="C200" s="55" t="s">
        <v>327</v>
      </c>
      <c r="D200" s="55"/>
      <c r="E200" s="55"/>
      <c r="F200" s="55" t="s">
        <v>88</v>
      </c>
      <c r="G200" s="78">
        <v>310</v>
      </c>
      <c r="H200" s="61">
        <v>311</v>
      </c>
      <c r="I200" s="41"/>
    </row>
    <row r="201" spans="2:9" ht="15.75" x14ac:dyDescent="0.2">
      <c r="B201" s="57" t="s">
        <v>74</v>
      </c>
      <c r="C201" s="55" t="s">
        <v>108</v>
      </c>
      <c r="D201" s="55" t="s">
        <v>108</v>
      </c>
      <c r="E201" s="55"/>
      <c r="F201" s="55" t="s">
        <v>108</v>
      </c>
      <c r="G201" s="78">
        <v>5119</v>
      </c>
      <c r="H201" s="59">
        <v>5742.85</v>
      </c>
      <c r="I201" s="41"/>
    </row>
    <row r="202" spans="2:9" ht="15.75" x14ac:dyDescent="0.2">
      <c r="B202" s="57" t="s">
        <v>385</v>
      </c>
      <c r="C202" s="55" t="s">
        <v>108</v>
      </c>
      <c r="D202" s="55" t="s">
        <v>386</v>
      </c>
      <c r="E202" s="55"/>
      <c r="F202" s="55" t="s">
        <v>108</v>
      </c>
      <c r="G202" s="78">
        <v>50</v>
      </c>
      <c r="H202" s="59">
        <v>49</v>
      </c>
      <c r="I202" s="41"/>
    </row>
    <row r="203" spans="2:9" ht="15.75" x14ac:dyDescent="0.2">
      <c r="B203" s="57" t="s">
        <v>328</v>
      </c>
      <c r="C203" s="55" t="s">
        <v>329</v>
      </c>
      <c r="D203" s="55"/>
      <c r="E203" s="55"/>
      <c r="F203" s="55" t="s">
        <v>88</v>
      </c>
      <c r="G203" s="78">
        <v>511</v>
      </c>
      <c r="H203" s="61">
        <v>498</v>
      </c>
      <c r="I203" s="41"/>
    </row>
    <row r="204" spans="2:9" ht="15.75" x14ac:dyDescent="0.2">
      <c r="B204" s="57" t="s">
        <v>56</v>
      </c>
      <c r="C204" s="55" t="s">
        <v>87</v>
      </c>
      <c r="D204" s="55"/>
      <c r="E204" s="55"/>
      <c r="F204" s="55" t="s">
        <v>88</v>
      </c>
      <c r="G204" s="78">
        <v>1130</v>
      </c>
      <c r="H204" s="61">
        <v>1171</v>
      </c>
      <c r="I204" s="41"/>
    </row>
    <row r="205" spans="2:9" ht="15.75" x14ac:dyDescent="0.2">
      <c r="B205" s="57" t="s">
        <v>57</v>
      </c>
      <c r="C205" s="55" t="s">
        <v>89</v>
      </c>
      <c r="D205" s="55"/>
      <c r="E205" s="55"/>
      <c r="F205" s="55" t="s">
        <v>88</v>
      </c>
      <c r="G205" s="78">
        <v>757</v>
      </c>
      <c r="H205" s="61">
        <v>815</v>
      </c>
      <c r="I205" s="41"/>
    </row>
    <row r="206" spans="2:9" ht="15.75" x14ac:dyDescent="0.2">
      <c r="B206" s="57" t="s">
        <v>422</v>
      </c>
      <c r="C206" s="55" t="s">
        <v>423</v>
      </c>
      <c r="D206" s="55"/>
      <c r="E206" s="55"/>
      <c r="F206" s="55" t="s">
        <v>117</v>
      </c>
      <c r="G206" s="78">
        <v>1205</v>
      </c>
      <c r="H206" s="60">
        <v>1155</v>
      </c>
      <c r="I206" s="41"/>
    </row>
    <row r="207" spans="2:9" ht="15.75" x14ac:dyDescent="0.2">
      <c r="B207" s="57" t="s">
        <v>387</v>
      </c>
      <c r="C207" s="55" t="s">
        <v>388</v>
      </c>
      <c r="D207" s="55"/>
      <c r="E207" s="55"/>
      <c r="F207" s="55" t="s">
        <v>108</v>
      </c>
      <c r="G207" s="78">
        <v>869</v>
      </c>
      <c r="H207" s="60">
        <v>847</v>
      </c>
      <c r="I207" s="41"/>
    </row>
    <row r="208" spans="2:9" ht="15.75" x14ac:dyDescent="0.2">
      <c r="B208" s="57" t="s">
        <v>330</v>
      </c>
      <c r="C208" s="55" t="s">
        <v>331</v>
      </c>
      <c r="D208" s="55"/>
      <c r="E208" s="55"/>
      <c r="F208" s="55" t="s">
        <v>88</v>
      </c>
      <c r="G208" s="78">
        <v>538</v>
      </c>
      <c r="H208" s="61">
        <v>521</v>
      </c>
      <c r="I208" s="41"/>
    </row>
    <row r="209" spans="2:9" ht="15.75" x14ac:dyDescent="0.2">
      <c r="B209" s="57" t="s">
        <v>82</v>
      </c>
      <c r="C209" s="55" t="s">
        <v>119</v>
      </c>
      <c r="D209" s="55" t="s">
        <v>120</v>
      </c>
      <c r="E209" s="55"/>
      <c r="F209" s="55" t="s">
        <v>117</v>
      </c>
      <c r="G209" s="78">
        <v>428</v>
      </c>
      <c r="H209" s="60">
        <v>432.5</v>
      </c>
      <c r="I209" s="41"/>
    </row>
    <row r="210" spans="2:9" ht="15.75" x14ac:dyDescent="0.2">
      <c r="B210" s="57" t="s">
        <v>424</v>
      </c>
      <c r="C210" s="55" t="s">
        <v>119</v>
      </c>
      <c r="D210" s="55" t="s">
        <v>425</v>
      </c>
      <c r="E210" s="55"/>
      <c r="F210" s="55" t="s">
        <v>117</v>
      </c>
      <c r="G210" s="78">
        <v>430</v>
      </c>
      <c r="H210" s="60">
        <v>413</v>
      </c>
      <c r="I210" s="41"/>
    </row>
    <row r="211" spans="2:9" ht="15.75" x14ac:dyDescent="0.2">
      <c r="B211" s="57" t="s">
        <v>83</v>
      </c>
      <c r="C211" s="55" t="s">
        <v>119</v>
      </c>
      <c r="D211" s="55" t="s">
        <v>119</v>
      </c>
      <c r="E211" s="55"/>
      <c r="F211" s="55" t="s">
        <v>117</v>
      </c>
      <c r="G211" s="78">
        <v>2051</v>
      </c>
      <c r="H211" s="61">
        <v>2032.1</v>
      </c>
      <c r="I211" s="41"/>
    </row>
    <row r="212" spans="2:9" ht="15.75" x14ac:dyDescent="0.2">
      <c r="B212" s="57" t="s">
        <v>573</v>
      </c>
      <c r="C212" s="55" t="s">
        <v>574</v>
      </c>
      <c r="D212" s="55"/>
      <c r="E212" s="55"/>
      <c r="F212" s="56" t="s">
        <v>1029</v>
      </c>
      <c r="G212" s="78">
        <v>346</v>
      </c>
      <c r="H212" s="62">
        <v>353</v>
      </c>
      <c r="I212" s="41"/>
    </row>
    <row r="213" spans="2:9" ht="15.75" x14ac:dyDescent="0.2">
      <c r="B213" s="57" t="s">
        <v>746</v>
      </c>
      <c r="C213" s="55" t="s">
        <v>747</v>
      </c>
      <c r="D213" s="55"/>
      <c r="E213" s="55"/>
      <c r="F213" s="82" t="s">
        <v>1032</v>
      </c>
      <c r="G213" s="78">
        <v>442</v>
      </c>
      <c r="H213" s="62">
        <v>475.5</v>
      </c>
      <c r="I213" s="41"/>
    </row>
    <row r="214" spans="2:9" ht="15.75" x14ac:dyDescent="0.2">
      <c r="B214" s="57" t="s">
        <v>627</v>
      </c>
      <c r="C214" s="55" t="s">
        <v>628</v>
      </c>
      <c r="D214" s="55"/>
      <c r="E214" s="55"/>
      <c r="F214" s="55" t="s">
        <v>499</v>
      </c>
      <c r="G214" s="78">
        <v>519</v>
      </c>
      <c r="H214" s="62">
        <v>545</v>
      </c>
      <c r="I214" s="41"/>
    </row>
    <row r="215" spans="2:9" ht="15.75" x14ac:dyDescent="0.2">
      <c r="B215" s="57" t="s">
        <v>536</v>
      </c>
      <c r="C215" s="55" t="s">
        <v>1053</v>
      </c>
      <c r="D215" s="55"/>
      <c r="E215" s="55"/>
      <c r="F215" s="55" t="s">
        <v>537</v>
      </c>
      <c r="G215" s="78">
        <v>988</v>
      </c>
      <c r="H215" s="62">
        <v>965</v>
      </c>
      <c r="I215" s="41"/>
    </row>
    <row r="216" spans="2:9" ht="15.75" x14ac:dyDescent="0.2">
      <c r="B216" s="57" t="s">
        <v>473</v>
      </c>
      <c r="C216" s="55" t="s">
        <v>474</v>
      </c>
      <c r="D216" s="55"/>
      <c r="E216" s="55"/>
      <c r="F216" s="55" t="s">
        <v>475</v>
      </c>
      <c r="G216" s="78">
        <v>224</v>
      </c>
      <c r="H216" s="62">
        <v>220</v>
      </c>
      <c r="I216" s="41"/>
    </row>
    <row r="217" spans="2:9" ht="15.75" x14ac:dyDescent="0.2">
      <c r="B217" s="57" t="s">
        <v>600</v>
      </c>
      <c r="C217" s="55" t="s">
        <v>601</v>
      </c>
      <c r="D217" s="55"/>
      <c r="E217" s="55"/>
      <c r="F217" s="82" t="s">
        <v>1032</v>
      </c>
      <c r="G217" s="78">
        <v>655</v>
      </c>
      <c r="H217" s="62">
        <v>661</v>
      </c>
      <c r="I217" s="41"/>
    </row>
    <row r="218" spans="2:9" ht="15.75" x14ac:dyDescent="0.2">
      <c r="B218" s="57" t="s">
        <v>615</v>
      </c>
      <c r="C218" s="55" t="s">
        <v>616</v>
      </c>
      <c r="D218" s="55"/>
      <c r="E218" s="55"/>
      <c r="F218" s="82" t="s">
        <v>1032</v>
      </c>
      <c r="G218" s="78">
        <v>717</v>
      </c>
      <c r="H218" s="62">
        <v>724</v>
      </c>
      <c r="I218" s="41"/>
    </row>
    <row r="219" spans="2:9" ht="15.75" x14ac:dyDescent="0.2">
      <c r="B219" s="57" t="s">
        <v>647</v>
      </c>
      <c r="C219" s="55" t="s">
        <v>464</v>
      </c>
      <c r="D219" s="55" t="s">
        <v>464</v>
      </c>
      <c r="E219" s="55"/>
      <c r="F219" s="55" t="s">
        <v>464</v>
      </c>
      <c r="G219" s="78">
        <v>903</v>
      </c>
      <c r="H219" s="62">
        <v>932.4</v>
      </c>
      <c r="I219" s="41"/>
    </row>
    <row r="220" spans="2:9" ht="15.75" x14ac:dyDescent="0.2">
      <c r="B220" s="57" t="s">
        <v>469</v>
      </c>
      <c r="C220" s="55" t="s">
        <v>470</v>
      </c>
      <c r="D220" s="55" t="s">
        <v>464</v>
      </c>
      <c r="E220" s="55"/>
      <c r="F220" s="55" t="s">
        <v>464</v>
      </c>
      <c r="G220" s="78">
        <v>602</v>
      </c>
      <c r="H220" s="62">
        <v>595</v>
      </c>
      <c r="I220" s="41"/>
    </row>
    <row r="221" spans="2:9" ht="15.75" x14ac:dyDescent="0.2">
      <c r="B221" s="57" t="s">
        <v>657</v>
      </c>
      <c r="C221" s="55" t="s">
        <v>658</v>
      </c>
      <c r="D221" s="55"/>
      <c r="E221" s="55"/>
      <c r="F221" s="55" t="s">
        <v>1036</v>
      </c>
      <c r="G221" s="78">
        <v>365</v>
      </c>
      <c r="H221" s="62">
        <v>376</v>
      </c>
      <c r="I221" s="41"/>
    </row>
    <row r="222" spans="2:9" ht="15.75" x14ac:dyDescent="0.2">
      <c r="B222" s="57" t="s">
        <v>678</v>
      </c>
      <c r="C222" s="55" t="s">
        <v>679</v>
      </c>
      <c r="D222" s="55"/>
      <c r="E222" s="55"/>
      <c r="F222" s="55" t="s">
        <v>1036</v>
      </c>
      <c r="G222" s="78">
        <v>95</v>
      </c>
      <c r="H222" s="62">
        <v>94</v>
      </c>
      <c r="I222" s="41"/>
    </row>
    <row r="223" spans="2:9" ht="15.75" x14ac:dyDescent="0.2">
      <c r="B223" s="57" t="s">
        <v>463</v>
      </c>
      <c r="C223" s="55" t="s">
        <v>464</v>
      </c>
      <c r="D223" s="55" t="s">
        <v>464</v>
      </c>
      <c r="E223" s="55"/>
      <c r="F223" s="55" t="s">
        <v>464</v>
      </c>
      <c r="G223" s="78">
        <v>5153</v>
      </c>
      <c r="H223" s="62">
        <v>5389.4</v>
      </c>
      <c r="I223" s="41"/>
    </row>
    <row r="224" spans="2:9" ht="15.75" x14ac:dyDescent="0.2">
      <c r="B224" s="57" t="s">
        <v>656</v>
      </c>
      <c r="C224" s="55" t="s">
        <v>522</v>
      </c>
      <c r="D224" s="55"/>
      <c r="E224" s="55"/>
      <c r="F224" s="55" t="s">
        <v>499</v>
      </c>
      <c r="G224" s="78">
        <v>757</v>
      </c>
      <c r="H224" s="62">
        <v>815.4</v>
      </c>
      <c r="I224" s="41"/>
    </row>
    <row r="225" spans="2:9" ht="15.75" x14ac:dyDescent="0.2">
      <c r="B225" s="57" t="s">
        <v>510</v>
      </c>
      <c r="C225" s="55" t="s">
        <v>511</v>
      </c>
      <c r="D225" s="55"/>
      <c r="E225" s="55"/>
      <c r="F225" s="55" t="s">
        <v>512</v>
      </c>
      <c r="G225" s="78">
        <v>453</v>
      </c>
      <c r="H225" s="62">
        <v>466</v>
      </c>
      <c r="I225" s="41"/>
    </row>
    <row r="226" spans="2:9" ht="15.75" x14ac:dyDescent="0.2">
      <c r="B226" s="57" t="s">
        <v>687</v>
      </c>
      <c r="C226" s="55" t="s">
        <v>688</v>
      </c>
      <c r="D226" s="55"/>
      <c r="E226" s="55"/>
      <c r="F226" s="55" t="s">
        <v>1039</v>
      </c>
      <c r="G226" s="78">
        <v>354</v>
      </c>
      <c r="H226" s="62">
        <v>356</v>
      </c>
      <c r="I226" s="41"/>
    </row>
    <row r="227" spans="2:9" ht="15.75" x14ac:dyDescent="0.2">
      <c r="B227" s="57" t="s">
        <v>603</v>
      </c>
      <c r="C227" s="55" t="s">
        <v>604</v>
      </c>
      <c r="D227" s="55"/>
      <c r="E227" s="55"/>
      <c r="F227" s="82" t="s">
        <v>1032</v>
      </c>
      <c r="G227" s="78">
        <v>185</v>
      </c>
      <c r="H227" s="62">
        <v>187</v>
      </c>
      <c r="I227" s="41"/>
    </row>
    <row r="228" spans="2:9" ht="15.75" x14ac:dyDescent="0.2">
      <c r="B228" s="57" t="s">
        <v>621</v>
      </c>
      <c r="C228" s="55" t="s">
        <v>622</v>
      </c>
      <c r="D228" s="55"/>
      <c r="E228" s="55"/>
      <c r="F228" s="82" t="s">
        <v>1032</v>
      </c>
      <c r="G228" s="78">
        <v>141</v>
      </c>
      <c r="H228" s="62">
        <v>142</v>
      </c>
      <c r="I228" s="41"/>
    </row>
    <row r="229" spans="2:9" ht="15.75" x14ac:dyDescent="0.2">
      <c r="B229" s="57" t="s">
        <v>635</v>
      </c>
      <c r="C229" s="55" t="s">
        <v>636</v>
      </c>
      <c r="D229" s="55"/>
      <c r="E229" s="55"/>
      <c r="F229" s="55" t="s">
        <v>1039</v>
      </c>
      <c r="G229" s="78">
        <v>2015</v>
      </c>
      <c r="H229" s="62">
        <v>2079.9499999999998</v>
      </c>
      <c r="I229" s="41"/>
    </row>
    <row r="230" spans="2:9" ht="15.75" x14ac:dyDescent="0.2">
      <c r="B230" s="57" t="s">
        <v>513</v>
      </c>
      <c r="C230" s="55" t="s">
        <v>514</v>
      </c>
      <c r="D230" s="55" t="s">
        <v>515</v>
      </c>
      <c r="E230" s="55"/>
      <c r="F230" s="55" t="s">
        <v>512</v>
      </c>
      <c r="G230" s="78">
        <v>2123</v>
      </c>
      <c r="H230" s="62">
        <v>2112</v>
      </c>
      <c r="I230" s="41"/>
    </row>
    <row r="231" spans="2:9" ht="15.75" x14ac:dyDescent="0.2">
      <c r="B231" s="57" t="s">
        <v>532</v>
      </c>
      <c r="C231" s="55" t="s">
        <v>514</v>
      </c>
      <c r="D231" s="55" t="s">
        <v>533</v>
      </c>
      <c r="E231" s="55"/>
      <c r="F231" s="55" t="s">
        <v>529</v>
      </c>
      <c r="G231" s="78">
        <v>123</v>
      </c>
      <c r="H231" s="62">
        <v>116</v>
      </c>
      <c r="I231" s="41"/>
    </row>
    <row r="232" spans="2:9" ht="15.75" x14ac:dyDescent="0.2">
      <c r="B232" s="57" t="s">
        <v>629</v>
      </c>
      <c r="C232" s="55" t="s">
        <v>630</v>
      </c>
      <c r="D232" s="55"/>
      <c r="E232" s="55"/>
      <c r="F232" s="55" t="s">
        <v>475</v>
      </c>
      <c r="G232" s="78">
        <v>1181</v>
      </c>
      <c r="H232" s="62">
        <v>1195.05</v>
      </c>
      <c r="I232" s="41"/>
    </row>
    <row r="233" spans="2:9" ht="15.75" x14ac:dyDescent="0.2">
      <c r="B233" s="57" t="s">
        <v>478</v>
      </c>
      <c r="C233" s="55" t="s">
        <v>479</v>
      </c>
      <c r="D233" s="55"/>
      <c r="E233" s="55"/>
      <c r="F233" s="55" t="s">
        <v>475</v>
      </c>
      <c r="G233" s="78">
        <v>1882</v>
      </c>
      <c r="H233" s="62">
        <v>2048.9499999999998</v>
      </c>
      <c r="I233" s="41"/>
    </row>
    <row r="234" spans="2:9" ht="15.75" x14ac:dyDescent="0.2">
      <c r="B234" s="57" t="s">
        <v>516</v>
      </c>
      <c r="C234" s="55" t="s">
        <v>514</v>
      </c>
      <c r="D234" s="55" t="s">
        <v>517</v>
      </c>
      <c r="E234" s="55"/>
      <c r="F234" s="55" t="s">
        <v>512</v>
      </c>
      <c r="G234" s="78">
        <v>1900</v>
      </c>
      <c r="H234" s="62">
        <v>1906</v>
      </c>
      <c r="I234" s="41"/>
    </row>
    <row r="235" spans="2:9" ht="15.75" x14ac:dyDescent="0.2">
      <c r="B235" s="57" t="s">
        <v>438</v>
      </c>
      <c r="C235" s="55" t="s">
        <v>439</v>
      </c>
      <c r="D235" s="55"/>
      <c r="E235" s="55"/>
      <c r="F235" s="55" t="s">
        <v>440</v>
      </c>
      <c r="G235" s="78">
        <v>523</v>
      </c>
      <c r="H235" s="62">
        <v>520</v>
      </c>
      <c r="I235" s="41"/>
    </row>
    <row r="236" spans="2:9" ht="15.75" x14ac:dyDescent="0.2">
      <c r="B236" s="57" t="s">
        <v>561</v>
      </c>
      <c r="C236" s="55" t="s">
        <v>514</v>
      </c>
      <c r="D236" s="55" t="s">
        <v>562</v>
      </c>
      <c r="E236" s="55"/>
      <c r="F236" s="55" t="s">
        <v>512</v>
      </c>
      <c r="G236" s="78">
        <v>2309</v>
      </c>
      <c r="H236" s="62">
        <v>2401.85</v>
      </c>
      <c r="I236" s="41"/>
    </row>
    <row r="237" spans="2:9" ht="15.75" x14ac:dyDescent="0.2">
      <c r="B237" s="57" t="s">
        <v>530</v>
      </c>
      <c r="C237" s="55" t="s">
        <v>514</v>
      </c>
      <c r="D237" s="55" t="s">
        <v>531</v>
      </c>
      <c r="E237" s="55"/>
      <c r="F237" s="55" t="s">
        <v>529</v>
      </c>
      <c r="G237" s="78">
        <v>2086</v>
      </c>
      <c r="H237" s="62">
        <v>2095</v>
      </c>
      <c r="I237" s="41"/>
    </row>
    <row r="238" spans="2:9" ht="15.75" x14ac:dyDescent="0.2">
      <c r="B238" s="57" t="s">
        <v>645</v>
      </c>
      <c r="C238" s="55" t="s">
        <v>646</v>
      </c>
      <c r="D238" s="55"/>
      <c r="E238" s="55"/>
      <c r="F238" s="55" t="s">
        <v>520</v>
      </c>
      <c r="G238" s="78">
        <v>891</v>
      </c>
      <c r="H238" s="62">
        <v>888</v>
      </c>
      <c r="I238" s="41"/>
    </row>
    <row r="239" spans="2:9" ht="15.75" x14ac:dyDescent="0.2">
      <c r="B239" s="57" t="s">
        <v>527</v>
      </c>
      <c r="C239" s="55" t="s">
        <v>514</v>
      </c>
      <c r="D239" s="55" t="s">
        <v>528</v>
      </c>
      <c r="E239" s="55"/>
      <c r="F239" s="55" t="s">
        <v>529</v>
      </c>
      <c r="G239" s="78">
        <v>2453</v>
      </c>
      <c r="H239" s="62">
        <v>2453</v>
      </c>
      <c r="I239" s="41"/>
    </row>
    <row r="240" spans="2:9" ht="15.75" x14ac:dyDescent="0.2">
      <c r="B240" s="57" t="s">
        <v>598</v>
      </c>
      <c r="C240" s="55" t="s">
        <v>599</v>
      </c>
      <c r="D240" s="55"/>
      <c r="E240" s="55"/>
      <c r="F240" s="55" t="s">
        <v>1039</v>
      </c>
      <c r="G240" s="78">
        <v>364</v>
      </c>
      <c r="H240" s="62">
        <v>418.75</v>
      </c>
      <c r="I240" s="41"/>
    </row>
    <row r="241" spans="2:9" ht="15.75" x14ac:dyDescent="0.2">
      <c r="B241" s="57" t="s">
        <v>534</v>
      </c>
      <c r="C241" s="55" t="s">
        <v>1052</v>
      </c>
      <c r="D241" s="55"/>
      <c r="E241" s="55"/>
      <c r="F241" s="55" t="s">
        <v>529</v>
      </c>
      <c r="G241" s="78">
        <v>317</v>
      </c>
      <c r="H241" s="62">
        <v>306</v>
      </c>
      <c r="I241" s="41"/>
    </row>
    <row r="242" spans="2:9" ht="15.75" x14ac:dyDescent="0.2">
      <c r="B242" s="57" t="s">
        <v>691</v>
      </c>
      <c r="C242" s="55" t="s">
        <v>692</v>
      </c>
      <c r="D242" s="55"/>
      <c r="E242" s="55"/>
      <c r="F242" s="55" t="s">
        <v>520</v>
      </c>
      <c r="G242" s="78">
        <v>636</v>
      </c>
      <c r="H242" s="62">
        <v>638.9</v>
      </c>
      <c r="I242" s="41"/>
    </row>
    <row r="243" spans="2:9" ht="15.75" x14ac:dyDescent="0.2">
      <c r="B243" s="57" t="s">
        <v>605</v>
      </c>
      <c r="C243" s="55" t="s">
        <v>606</v>
      </c>
      <c r="D243" s="55"/>
      <c r="E243" s="55"/>
      <c r="F243" s="82" t="s">
        <v>1032</v>
      </c>
      <c r="G243" s="78">
        <v>86</v>
      </c>
      <c r="H243" s="62">
        <v>87</v>
      </c>
      <c r="I243" s="41"/>
    </row>
    <row r="244" spans="2:9" ht="15.75" x14ac:dyDescent="0.2">
      <c r="B244" s="57" t="s">
        <v>609</v>
      </c>
      <c r="C244" s="55" t="s">
        <v>610</v>
      </c>
      <c r="D244" s="55"/>
      <c r="E244" s="55"/>
      <c r="F244" s="82" t="s">
        <v>1032</v>
      </c>
      <c r="G244" s="78">
        <v>42</v>
      </c>
      <c r="H244" s="62">
        <v>45</v>
      </c>
      <c r="I244" s="41"/>
    </row>
    <row r="245" spans="2:9" ht="15.75" x14ac:dyDescent="0.2">
      <c r="B245" s="57" t="s">
        <v>441</v>
      </c>
      <c r="C245" s="55" t="s">
        <v>442</v>
      </c>
      <c r="D245" s="55"/>
      <c r="E245" s="55"/>
      <c r="F245" s="55" t="s">
        <v>440</v>
      </c>
      <c r="G245" s="78">
        <v>131</v>
      </c>
      <c r="H245" s="62">
        <v>130</v>
      </c>
      <c r="I245" s="41"/>
    </row>
    <row r="246" spans="2:9" ht="15.75" x14ac:dyDescent="0.2">
      <c r="B246" s="57" t="s">
        <v>467</v>
      </c>
      <c r="C246" s="55" t="s">
        <v>468</v>
      </c>
      <c r="D246" s="55"/>
      <c r="E246" s="55"/>
      <c r="F246" s="55" t="s">
        <v>464</v>
      </c>
      <c r="G246" s="78">
        <v>410</v>
      </c>
      <c r="H246" s="62">
        <v>410</v>
      </c>
      <c r="I246" s="41"/>
    </row>
    <row r="247" spans="2:9" ht="15.75" x14ac:dyDescent="0.2">
      <c r="B247" s="57" t="s">
        <v>693</v>
      </c>
      <c r="C247" s="55" t="s">
        <v>694</v>
      </c>
      <c r="D247" s="55"/>
      <c r="E247" s="55"/>
      <c r="F247" s="55" t="s">
        <v>1039</v>
      </c>
      <c r="G247" s="78">
        <v>153</v>
      </c>
      <c r="H247" s="62">
        <v>162</v>
      </c>
      <c r="I247" s="41"/>
    </row>
    <row r="248" spans="2:9" ht="15.75" x14ac:dyDescent="0.2">
      <c r="B248" s="57" t="s">
        <v>538</v>
      </c>
      <c r="C248" s="55" t="s">
        <v>539</v>
      </c>
      <c r="D248" s="55"/>
      <c r="E248" s="55"/>
      <c r="F248" s="55" t="s">
        <v>537</v>
      </c>
      <c r="G248" s="78">
        <v>276</v>
      </c>
      <c r="H248" s="62">
        <v>269</v>
      </c>
      <c r="I248" s="41"/>
    </row>
    <row r="249" spans="2:9" ht="15.75" x14ac:dyDescent="0.2">
      <c r="B249" s="57" t="s">
        <v>575</v>
      </c>
      <c r="C249" s="55" t="s">
        <v>576</v>
      </c>
      <c r="D249" s="55"/>
      <c r="E249" s="55"/>
      <c r="F249" s="56" t="s">
        <v>1029</v>
      </c>
      <c r="G249" s="78">
        <v>121</v>
      </c>
      <c r="H249" s="62">
        <v>121</v>
      </c>
      <c r="I249" s="41"/>
    </row>
    <row r="250" spans="2:9" ht="15.75" x14ac:dyDescent="0.2">
      <c r="B250" s="57" t="s">
        <v>577</v>
      </c>
      <c r="C250" s="55" t="s">
        <v>578</v>
      </c>
      <c r="D250" s="55"/>
      <c r="E250" s="55"/>
      <c r="F250" s="56" t="s">
        <v>1029</v>
      </c>
      <c r="G250" s="78">
        <v>273</v>
      </c>
      <c r="H250" s="62">
        <v>282</v>
      </c>
      <c r="I250" s="41"/>
    </row>
    <row r="251" spans="2:9" ht="15.75" x14ac:dyDescent="0.2">
      <c r="B251" s="57" t="s">
        <v>569</v>
      </c>
      <c r="C251" s="55" t="s">
        <v>570</v>
      </c>
      <c r="D251" s="55"/>
      <c r="E251" s="55"/>
      <c r="F251" s="55" t="s">
        <v>437</v>
      </c>
      <c r="G251" s="78">
        <v>94</v>
      </c>
      <c r="H251" s="62">
        <v>99</v>
      </c>
      <c r="I251" s="41"/>
    </row>
    <row r="252" spans="2:9" ht="15.75" x14ac:dyDescent="0.2">
      <c r="B252" s="57" t="s">
        <v>571</v>
      </c>
      <c r="C252" s="55" t="s">
        <v>572</v>
      </c>
      <c r="D252" s="55"/>
      <c r="E252" s="55"/>
      <c r="F252" s="55" t="s">
        <v>437</v>
      </c>
      <c r="G252" s="78">
        <v>459</v>
      </c>
      <c r="H252" s="62">
        <v>463</v>
      </c>
      <c r="I252" s="41"/>
    </row>
    <row r="253" spans="2:9" ht="15.75" x14ac:dyDescent="0.2">
      <c r="B253" s="57" t="s">
        <v>579</v>
      </c>
      <c r="C253" s="55" t="s">
        <v>580</v>
      </c>
      <c r="D253" s="55"/>
      <c r="E253" s="55"/>
      <c r="F253" s="56" t="s">
        <v>1029</v>
      </c>
      <c r="G253" s="78">
        <v>1984</v>
      </c>
      <c r="H253" s="62">
        <v>1978</v>
      </c>
      <c r="I253" s="41"/>
    </row>
    <row r="254" spans="2:9" ht="15.75" x14ac:dyDescent="0.2">
      <c r="B254" s="57" t="s">
        <v>703</v>
      </c>
      <c r="C254" s="55" t="s">
        <v>704</v>
      </c>
      <c r="D254" s="55"/>
      <c r="E254" s="55"/>
      <c r="F254" s="55" t="s">
        <v>512</v>
      </c>
      <c r="G254" s="78">
        <v>1138</v>
      </c>
      <c r="H254" s="62">
        <v>1166.5</v>
      </c>
      <c r="I254" s="41"/>
    </row>
    <row r="255" spans="2:9" ht="15.75" x14ac:dyDescent="0.2">
      <c r="B255" s="57" t="s">
        <v>581</v>
      </c>
      <c r="C255" s="55" t="s">
        <v>582</v>
      </c>
      <c r="D255" s="55"/>
      <c r="E255" s="55"/>
      <c r="F255" s="56" t="s">
        <v>1029</v>
      </c>
      <c r="G255" s="78">
        <v>329</v>
      </c>
      <c r="H255" s="62">
        <v>339</v>
      </c>
      <c r="I255" s="41"/>
    </row>
    <row r="256" spans="2:9" ht="15.75" x14ac:dyDescent="0.2">
      <c r="B256" s="57" t="s">
        <v>583</v>
      </c>
      <c r="C256" s="55" t="s">
        <v>584</v>
      </c>
      <c r="D256" s="55"/>
      <c r="E256" s="55"/>
      <c r="F256" s="56" t="s">
        <v>1029</v>
      </c>
      <c r="G256" s="78">
        <v>537</v>
      </c>
      <c r="H256" s="62">
        <v>531</v>
      </c>
      <c r="I256" s="41"/>
    </row>
    <row r="257" spans="2:9" ht="15.75" x14ac:dyDescent="0.2">
      <c r="B257" s="57" t="s">
        <v>435</v>
      </c>
      <c r="C257" s="55" t="s">
        <v>436</v>
      </c>
      <c r="D257" s="55"/>
      <c r="E257" s="55"/>
      <c r="F257" s="55" t="s">
        <v>437</v>
      </c>
      <c r="G257" s="78">
        <v>1344</v>
      </c>
      <c r="H257" s="62">
        <v>1344</v>
      </c>
      <c r="I257" s="41"/>
    </row>
    <row r="258" spans="2:9" ht="15.75" x14ac:dyDescent="0.2">
      <c r="B258" s="57" t="s">
        <v>666</v>
      </c>
      <c r="C258" s="55" t="s">
        <v>1055</v>
      </c>
      <c r="D258" s="55"/>
      <c r="E258" s="55"/>
      <c r="F258" s="55" t="s">
        <v>1036</v>
      </c>
      <c r="G258" s="78">
        <v>435</v>
      </c>
      <c r="H258" s="62">
        <v>444</v>
      </c>
      <c r="I258" s="41"/>
    </row>
    <row r="259" spans="2:9" ht="15.75" x14ac:dyDescent="0.2">
      <c r="B259" s="57" t="s">
        <v>563</v>
      </c>
      <c r="C259" s="55" t="s">
        <v>436</v>
      </c>
      <c r="D259" s="55"/>
      <c r="E259" s="55"/>
      <c r="F259" s="55" t="s">
        <v>437</v>
      </c>
      <c r="G259" s="78">
        <v>916</v>
      </c>
      <c r="H259" s="62">
        <v>934</v>
      </c>
      <c r="I259" s="41"/>
    </row>
    <row r="260" spans="2:9" ht="15.75" x14ac:dyDescent="0.2">
      <c r="B260" s="57" t="s">
        <v>471</v>
      </c>
      <c r="C260" s="55" t="s">
        <v>472</v>
      </c>
      <c r="D260" s="55"/>
      <c r="E260" s="55"/>
      <c r="F260" s="55" t="s">
        <v>440</v>
      </c>
      <c r="G260" s="78">
        <v>1487</v>
      </c>
      <c r="H260" s="62">
        <v>1725.5</v>
      </c>
      <c r="I260" s="41"/>
    </row>
    <row r="261" spans="2:9" ht="15.75" x14ac:dyDescent="0.2">
      <c r="B261" s="57" t="s">
        <v>564</v>
      </c>
      <c r="C261" s="55" t="s">
        <v>436</v>
      </c>
      <c r="D261" s="55"/>
      <c r="E261" s="55"/>
      <c r="F261" s="55" t="s">
        <v>437</v>
      </c>
      <c r="G261" s="78">
        <v>801</v>
      </c>
      <c r="H261" s="62">
        <v>1572.4</v>
      </c>
      <c r="I261" s="41"/>
    </row>
    <row r="262" spans="2:9" ht="15.75" x14ac:dyDescent="0.2">
      <c r="B262" s="57" t="s">
        <v>565</v>
      </c>
      <c r="C262" s="55" t="s">
        <v>436</v>
      </c>
      <c r="D262" s="55"/>
      <c r="E262" s="55"/>
      <c r="F262" s="55" t="s">
        <v>437</v>
      </c>
      <c r="G262" s="78">
        <v>1320</v>
      </c>
      <c r="H262" s="62">
        <v>1302</v>
      </c>
      <c r="I262" s="41"/>
    </row>
    <row r="263" spans="2:9" ht="15.75" x14ac:dyDescent="0.2">
      <c r="B263" s="57" t="s">
        <v>585</v>
      </c>
      <c r="C263" s="55" t="s">
        <v>586</v>
      </c>
      <c r="D263" s="55"/>
      <c r="E263" s="55"/>
      <c r="F263" s="56" t="s">
        <v>1029</v>
      </c>
      <c r="G263" s="78">
        <v>761</v>
      </c>
      <c r="H263" s="62">
        <v>756</v>
      </c>
      <c r="I263" s="41"/>
    </row>
    <row r="264" spans="2:9" ht="15.75" x14ac:dyDescent="0.2">
      <c r="B264" s="57" t="s">
        <v>566</v>
      </c>
      <c r="C264" s="55" t="s">
        <v>436</v>
      </c>
      <c r="D264" s="55"/>
      <c r="E264" s="55"/>
      <c r="F264" s="55" t="s">
        <v>437</v>
      </c>
      <c r="G264" s="78">
        <v>1347</v>
      </c>
      <c r="H264" s="62">
        <v>1357</v>
      </c>
      <c r="I264" s="41"/>
    </row>
    <row r="265" spans="2:9" ht="15.75" x14ac:dyDescent="0.2">
      <c r="B265" s="57" t="s">
        <v>456</v>
      </c>
      <c r="C265" s="55" t="s">
        <v>457</v>
      </c>
      <c r="D265" s="55"/>
      <c r="E265" s="55"/>
      <c r="F265" s="55" t="s">
        <v>440</v>
      </c>
      <c r="G265" s="78">
        <v>505</v>
      </c>
      <c r="H265" s="62">
        <v>495</v>
      </c>
      <c r="I265" s="41"/>
    </row>
    <row r="266" spans="2:9" ht="15.75" x14ac:dyDescent="0.2">
      <c r="B266" s="57" t="s">
        <v>611</v>
      </c>
      <c r="C266" s="55" t="s">
        <v>612</v>
      </c>
      <c r="D266" s="55"/>
      <c r="E266" s="55"/>
      <c r="F266" s="82" t="s">
        <v>1032</v>
      </c>
      <c r="G266" s="78">
        <v>346</v>
      </c>
      <c r="H266" s="62">
        <v>348</v>
      </c>
      <c r="I266" s="41"/>
    </row>
    <row r="267" spans="2:9" ht="15.75" x14ac:dyDescent="0.2">
      <c r="B267" s="57" t="s">
        <v>587</v>
      </c>
      <c r="C267" s="55" t="s">
        <v>588</v>
      </c>
      <c r="D267" s="55"/>
      <c r="E267" s="55"/>
      <c r="F267" s="56" t="s">
        <v>1029</v>
      </c>
      <c r="G267" s="78">
        <v>1826</v>
      </c>
      <c r="H267" s="62">
        <v>1818</v>
      </c>
      <c r="I267" s="41"/>
    </row>
    <row r="268" spans="2:9" ht="15.75" x14ac:dyDescent="0.2">
      <c r="B268" s="57" t="s">
        <v>589</v>
      </c>
      <c r="C268" s="55" t="s">
        <v>588</v>
      </c>
      <c r="D268" s="55"/>
      <c r="E268" s="55"/>
      <c r="F268" s="56" t="s">
        <v>1029</v>
      </c>
      <c r="G268" s="78">
        <v>329</v>
      </c>
      <c r="H268" s="62">
        <v>318</v>
      </c>
      <c r="I268" s="41"/>
    </row>
    <row r="269" spans="2:9" ht="15.75" x14ac:dyDescent="0.2">
      <c r="B269" s="57" t="s">
        <v>613</v>
      </c>
      <c r="C269" s="55" t="s">
        <v>614</v>
      </c>
      <c r="D269" s="55"/>
      <c r="E269" s="55"/>
      <c r="F269" s="50" t="s">
        <v>1032</v>
      </c>
      <c r="G269" s="78">
        <v>262</v>
      </c>
      <c r="H269" s="62">
        <v>255</v>
      </c>
      <c r="I269" s="41"/>
    </row>
    <row r="270" spans="2:9" ht="15.75" x14ac:dyDescent="0.2">
      <c r="B270" s="57" t="s">
        <v>619</v>
      </c>
      <c r="C270" s="55" t="s">
        <v>620</v>
      </c>
      <c r="D270" s="55"/>
      <c r="E270" s="55"/>
      <c r="F270" s="50" t="s">
        <v>1032</v>
      </c>
      <c r="G270" s="78">
        <v>88</v>
      </c>
      <c r="H270" s="62">
        <v>82</v>
      </c>
      <c r="I270" s="41"/>
    </row>
    <row r="271" spans="2:9" ht="15.75" x14ac:dyDescent="0.2">
      <c r="B271" s="57" t="s">
        <v>542</v>
      </c>
      <c r="C271" s="55" t="s">
        <v>543</v>
      </c>
      <c r="D271" s="55"/>
      <c r="E271" s="55"/>
      <c r="F271" s="67" t="s">
        <v>537</v>
      </c>
      <c r="G271" s="78">
        <v>413</v>
      </c>
      <c r="H271" s="62">
        <v>411</v>
      </c>
      <c r="I271" s="41"/>
    </row>
    <row r="272" spans="2:9" ht="15.75" x14ac:dyDescent="0.2">
      <c r="B272" s="57" t="s">
        <v>689</v>
      </c>
      <c r="C272" s="55" t="s">
        <v>690</v>
      </c>
      <c r="D272" s="55"/>
      <c r="E272" s="55"/>
      <c r="F272" s="67" t="s">
        <v>1036</v>
      </c>
      <c r="G272" s="78">
        <v>827</v>
      </c>
      <c r="H272" s="62">
        <v>837.75</v>
      </c>
      <c r="I272" s="41"/>
    </row>
    <row r="273" spans="2:9" ht="15.75" x14ac:dyDescent="0.2">
      <c r="B273" s="57" t="s">
        <v>540</v>
      </c>
      <c r="C273" s="55" t="s">
        <v>541</v>
      </c>
      <c r="D273" s="55"/>
      <c r="E273" s="55"/>
      <c r="F273" s="67" t="s">
        <v>537</v>
      </c>
      <c r="G273" s="78">
        <v>171</v>
      </c>
      <c r="H273" s="62">
        <v>173</v>
      </c>
      <c r="I273" s="41"/>
    </row>
    <row r="274" spans="2:9" ht="15.75" x14ac:dyDescent="0.2">
      <c r="B274" s="57" t="s">
        <v>544</v>
      </c>
      <c r="C274" s="55" t="s">
        <v>545</v>
      </c>
      <c r="D274" s="55" t="s">
        <v>545</v>
      </c>
      <c r="E274" s="55"/>
      <c r="F274" s="67" t="s">
        <v>537</v>
      </c>
      <c r="G274" s="78">
        <v>1161</v>
      </c>
      <c r="H274" s="62">
        <v>1160</v>
      </c>
      <c r="I274" s="41"/>
    </row>
    <row r="275" spans="2:9" ht="15.75" x14ac:dyDescent="0.2">
      <c r="B275" s="57" t="s">
        <v>670</v>
      </c>
      <c r="C275" s="55" t="s">
        <v>671</v>
      </c>
      <c r="D275" s="55"/>
      <c r="E275" s="55"/>
      <c r="F275" s="67" t="s">
        <v>1036</v>
      </c>
      <c r="G275" s="78">
        <v>159</v>
      </c>
      <c r="H275" s="62">
        <v>156</v>
      </c>
      <c r="I275" s="41"/>
    </row>
    <row r="276" spans="2:9" ht="15.75" x14ac:dyDescent="0.2">
      <c r="B276" s="57" t="s">
        <v>546</v>
      </c>
      <c r="C276" s="55" t="s">
        <v>547</v>
      </c>
      <c r="D276" s="55"/>
      <c r="E276" s="55"/>
      <c r="F276" s="67" t="s">
        <v>537</v>
      </c>
      <c r="G276" s="78">
        <v>484</v>
      </c>
      <c r="H276" s="62">
        <v>480</v>
      </c>
      <c r="I276" s="41"/>
    </row>
    <row r="277" spans="2:9" ht="15.75" x14ac:dyDescent="0.2">
      <c r="B277" s="57" t="s">
        <v>672</v>
      </c>
      <c r="C277" s="55" t="s">
        <v>673</v>
      </c>
      <c r="D277" s="55"/>
      <c r="E277" s="55"/>
      <c r="F277" s="67" t="s">
        <v>1036</v>
      </c>
      <c r="G277" s="78">
        <v>119</v>
      </c>
      <c r="H277" s="62">
        <v>119</v>
      </c>
      <c r="I277" s="41"/>
    </row>
    <row r="278" spans="2:9" ht="15.75" x14ac:dyDescent="0.2">
      <c r="B278" s="57" t="s">
        <v>548</v>
      </c>
      <c r="C278" s="55" t="s">
        <v>549</v>
      </c>
      <c r="D278" s="55"/>
      <c r="E278" s="55"/>
      <c r="F278" s="67" t="s">
        <v>537</v>
      </c>
      <c r="G278" s="78">
        <v>595</v>
      </c>
      <c r="H278" s="62">
        <v>592</v>
      </c>
      <c r="I278" s="41"/>
    </row>
    <row r="279" spans="2:9" ht="15.75" x14ac:dyDescent="0.2">
      <c r="B279" s="57" t="s">
        <v>643</v>
      </c>
      <c r="C279" s="55" t="s">
        <v>644</v>
      </c>
      <c r="D279" s="55"/>
      <c r="E279" s="55"/>
      <c r="F279" s="67" t="s">
        <v>520</v>
      </c>
      <c r="G279" s="78">
        <v>434</v>
      </c>
      <c r="H279" s="62">
        <v>437</v>
      </c>
      <c r="I279" s="41"/>
    </row>
    <row r="280" spans="2:9" ht="15.75" x14ac:dyDescent="0.2">
      <c r="B280" s="57" t="s">
        <v>648</v>
      </c>
      <c r="C280" s="55" t="s">
        <v>649</v>
      </c>
      <c r="D280" s="55"/>
      <c r="E280" s="55"/>
      <c r="F280" s="67" t="s">
        <v>520</v>
      </c>
      <c r="G280" s="78">
        <v>1012</v>
      </c>
      <c r="H280" s="62">
        <v>1003</v>
      </c>
      <c r="I280" s="41"/>
    </row>
    <row r="281" spans="2:9" ht="15.75" x14ac:dyDescent="0.2">
      <c r="B281" s="57" t="s">
        <v>652</v>
      </c>
      <c r="C281" s="55" t="s">
        <v>653</v>
      </c>
      <c r="D281" s="55"/>
      <c r="E281" s="55"/>
      <c r="F281" s="67" t="s">
        <v>520</v>
      </c>
      <c r="G281" s="78">
        <v>53</v>
      </c>
      <c r="H281" s="62">
        <v>53</v>
      </c>
      <c r="I281" s="41"/>
    </row>
    <row r="282" spans="2:9" ht="15.75" x14ac:dyDescent="0.2">
      <c r="B282" s="57" t="s">
        <v>659</v>
      </c>
      <c r="C282" s="55" t="s">
        <v>660</v>
      </c>
      <c r="D282" s="55"/>
      <c r="E282" s="55"/>
      <c r="F282" s="67" t="s">
        <v>1036</v>
      </c>
      <c r="G282" s="78">
        <v>57</v>
      </c>
      <c r="H282" s="62">
        <v>54</v>
      </c>
      <c r="I282" s="41"/>
    </row>
    <row r="283" spans="2:9" ht="15.75" x14ac:dyDescent="0.2">
      <c r="B283" s="57" t="s">
        <v>667</v>
      </c>
      <c r="C283" s="55" t="s">
        <v>668</v>
      </c>
      <c r="D283" s="55"/>
      <c r="E283" s="55"/>
      <c r="F283" s="67" t="s">
        <v>1036</v>
      </c>
      <c r="G283" s="78">
        <v>368</v>
      </c>
      <c r="H283" s="62">
        <v>383</v>
      </c>
      <c r="I283" s="41"/>
    </row>
    <row r="284" spans="2:9" ht="15.75" x14ac:dyDescent="0.2">
      <c r="B284" s="57" t="s">
        <v>590</v>
      </c>
      <c r="C284" s="55" t="s">
        <v>591</v>
      </c>
      <c r="D284" s="55"/>
      <c r="E284" s="55"/>
      <c r="F284" s="56" t="s">
        <v>1029</v>
      </c>
      <c r="G284" s="78">
        <v>1132</v>
      </c>
      <c r="H284" s="62">
        <v>1153</v>
      </c>
      <c r="I284" s="41"/>
    </row>
    <row r="285" spans="2:9" ht="15.75" x14ac:dyDescent="0.2">
      <c r="B285" s="57" t="s">
        <v>674</v>
      </c>
      <c r="C285" s="55" t="s">
        <v>675</v>
      </c>
      <c r="D285" s="55"/>
      <c r="E285" s="55"/>
      <c r="F285" s="55" t="s">
        <v>1036</v>
      </c>
      <c r="G285" s="78">
        <v>246</v>
      </c>
      <c r="H285" s="62">
        <v>246</v>
      </c>
      <c r="I285" s="41"/>
    </row>
    <row r="286" spans="2:9" ht="15.75" x14ac:dyDescent="0.2">
      <c r="B286" s="57" t="s">
        <v>650</v>
      </c>
      <c r="C286" s="55" t="s">
        <v>651</v>
      </c>
      <c r="D286" s="55"/>
      <c r="E286" s="55"/>
      <c r="F286" s="55" t="s">
        <v>520</v>
      </c>
      <c r="G286" s="78">
        <v>316</v>
      </c>
      <c r="H286" s="62">
        <v>322</v>
      </c>
      <c r="I286" s="41"/>
    </row>
    <row r="287" spans="2:9" ht="15.75" x14ac:dyDescent="0.2">
      <c r="B287" s="57" t="s">
        <v>617</v>
      </c>
      <c r="C287" s="55" t="s">
        <v>602</v>
      </c>
      <c r="D287" s="55"/>
      <c r="E287" s="55"/>
      <c r="F287" s="82" t="s">
        <v>1032</v>
      </c>
      <c r="G287" s="78">
        <v>2368</v>
      </c>
      <c r="H287" s="62">
        <v>2374</v>
      </c>
      <c r="I287" s="41"/>
    </row>
    <row r="288" spans="2:9" ht="15.75" x14ac:dyDescent="0.2">
      <c r="B288" s="57" t="s">
        <v>592</v>
      </c>
      <c r="C288" s="55" t="s">
        <v>593</v>
      </c>
      <c r="D288" s="55"/>
      <c r="E288" s="55"/>
      <c r="F288" s="56" t="s">
        <v>1029</v>
      </c>
      <c r="G288" s="78">
        <v>809</v>
      </c>
      <c r="H288" s="62">
        <v>793</v>
      </c>
      <c r="I288" s="41"/>
    </row>
    <row r="289" spans="2:9" ht="15.75" x14ac:dyDescent="0.2">
      <c r="B289" s="57" t="s">
        <v>618</v>
      </c>
      <c r="C289" s="55" t="s">
        <v>602</v>
      </c>
      <c r="D289" s="55"/>
      <c r="E289" s="55"/>
      <c r="F289" s="82" t="s">
        <v>1032</v>
      </c>
      <c r="G289" s="78">
        <v>2308</v>
      </c>
      <c r="H289" s="62">
        <v>2329</v>
      </c>
      <c r="I289" s="41"/>
    </row>
    <row r="290" spans="2:9" ht="15.75" x14ac:dyDescent="0.2">
      <c r="B290" s="57" t="s">
        <v>654</v>
      </c>
      <c r="C290" s="55" t="s">
        <v>655</v>
      </c>
      <c r="D290" s="55"/>
      <c r="E290" s="55"/>
      <c r="F290" s="55" t="s">
        <v>520</v>
      </c>
      <c r="G290" s="78">
        <v>740</v>
      </c>
      <c r="H290" s="62">
        <v>744</v>
      </c>
      <c r="I290" s="41"/>
    </row>
    <row r="291" spans="2:9" ht="15.75" x14ac:dyDescent="0.2">
      <c r="B291" s="57" t="s">
        <v>631</v>
      </c>
      <c r="C291" s="55" t="s">
        <v>632</v>
      </c>
      <c r="D291" s="55"/>
      <c r="E291" s="55"/>
      <c r="F291" s="55" t="s">
        <v>499</v>
      </c>
      <c r="G291" s="78">
        <v>284</v>
      </c>
      <c r="H291" s="62">
        <v>291</v>
      </c>
      <c r="I291" s="41"/>
    </row>
    <row r="292" spans="2:9" ht="15.75" x14ac:dyDescent="0.2">
      <c r="B292" s="57" t="s">
        <v>482</v>
      </c>
      <c r="C292" s="55" t="s">
        <v>483</v>
      </c>
      <c r="D292" s="55"/>
      <c r="E292" s="55" t="s">
        <v>484</v>
      </c>
      <c r="F292" s="55" t="s">
        <v>475</v>
      </c>
      <c r="G292" s="78">
        <v>71</v>
      </c>
      <c r="H292" s="62">
        <v>74</v>
      </c>
      <c r="I292" s="41"/>
    </row>
    <row r="293" spans="2:9" ht="15.75" x14ac:dyDescent="0.2">
      <c r="B293" s="57" t="s">
        <v>485</v>
      </c>
      <c r="C293" s="55" t="s">
        <v>486</v>
      </c>
      <c r="D293" s="55"/>
      <c r="E293" s="55" t="s">
        <v>484</v>
      </c>
      <c r="F293" s="55" t="s">
        <v>475</v>
      </c>
      <c r="G293" s="78">
        <v>173</v>
      </c>
      <c r="H293" s="62">
        <v>174</v>
      </c>
      <c r="I293" s="41"/>
    </row>
    <row r="294" spans="2:9" ht="15.75" x14ac:dyDescent="0.2">
      <c r="B294" s="57" t="s">
        <v>676</v>
      </c>
      <c r="C294" s="55" t="s">
        <v>677</v>
      </c>
      <c r="D294" s="55"/>
      <c r="E294" s="55"/>
      <c r="F294" s="55" t="s">
        <v>1036</v>
      </c>
      <c r="G294" s="78">
        <v>1694</v>
      </c>
      <c r="H294" s="62">
        <v>1704</v>
      </c>
      <c r="I294" s="41"/>
    </row>
    <row r="295" spans="2:9" ht="15.75" x14ac:dyDescent="0.2">
      <c r="B295" s="57" t="s">
        <v>521</v>
      </c>
      <c r="C295" s="55" t="s">
        <v>522</v>
      </c>
      <c r="D295" s="55"/>
      <c r="E295" s="55"/>
      <c r="F295" s="55" t="s">
        <v>499</v>
      </c>
      <c r="G295" s="78">
        <v>3143</v>
      </c>
      <c r="H295" s="62">
        <v>3292.55</v>
      </c>
      <c r="I295" s="41"/>
    </row>
    <row r="296" spans="2:9" ht="15.75" x14ac:dyDescent="0.2">
      <c r="B296" s="57" t="s">
        <v>567</v>
      </c>
      <c r="C296" s="55" t="s">
        <v>568</v>
      </c>
      <c r="D296" s="55"/>
      <c r="E296" s="55"/>
      <c r="F296" s="55" t="s">
        <v>437</v>
      </c>
      <c r="G296" s="78">
        <v>812</v>
      </c>
      <c r="H296" s="62">
        <v>818</v>
      </c>
      <c r="I296" s="41"/>
    </row>
    <row r="297" spans="2:9" ht="15.75" x14ac:dyDescent="0.2">
      <c r="B297" s="57" t="s">
        <v>458</v>
      </c>
      <c r="C297" s="55" t="s">
        <v>459</v>
      </c>
      <c r="D297" s="55"/>
      <c r="E297" s="55"/>
      <c r="F297" s="55" t="s">
        <v>440</v>
      </c>
      <c r="G297" s="78">
        <v>2515</v>
      </c>
      <c r="H297" s="62">
        <v>2536</v>
      </c>
      <c r="I297" s="41"/>
    </row>
    <row r="298" spans="2:9" ht="15.75" x14ac:dyDescent="0.2">
      <c r="B298" s="57" t="s">
        <v>550</v>
      </c>
      <c r="C298" s="55" t="s">
        <v>551</v>
      </c>
      <c r="D298" s="55"/>
      <c r="E298" s="55"/>
      <c r="F298" s="55" t="s">
        <v>537</v>
      </c>
      <c r="G298" s="78">
        <v>568</v>
      </c>
      <c r="H298" s="62">
        <v>572</v>
      </c>
      <c r="I298" s="41"/>
    </row>
    <row r="299" spans="2:9" ht="15.75" x14ac:dyDescent="0.2">
      <c r="B299" s="57" t="s">
        <v>594</v>
      </c>
      <c r="C299" s="55" t="s">
        <v>595</v>
      </c>
      <c r="D299" s="55"/>
      <c r="E299" s="55"/>
      <c r="F299" s="56" t="s">
        <v>1029</v>
      </c>
      <c r="G299" s="78">
        <v>157</v>
      </c>
      <c r="H299" s="62">
        <v>165</v>
      </c>
      <c r="I299" s="41"/>
    </row>
    <row r="300" spans="2:9" ht="15.75" x14ac:dyDescent="0.2">
      <c r="B300" s="57" t="s">
        <v>480</v>
      </c>
      <c r="C300" s="55" t="s">
        <v>481</v>
      </c>
      <c r="D300" s="55"/>
      <c r="E300" s="55"/>
      <c r="F300" s="55" t="s">
        <v>475</v>
      </c>
      <c r="G300" s="78">
        <v>90</v>
      </c>
      <c r="H300" s="62">
        <v>86</v>
      </c>
      <c r="I300" s="41"/>
    </row>
    <row r="301" spans="2:9" ht="15.75" x14ac:dyDescent="0.2">
      <c r="B301" s="57" t="s">
        <v>633</v>
      </c>
      <c r="C301" s="55" t="s">
        <v>634</v>
      </c>
      <c r="D301" s="55" t="s">
        <v>634</v>
      </c>
      <c r="E301" s="55"/>
      <c r="F301" s="55" t="s">
        <v>475</v>
      </c>
      <c r="G301" s="78">
        <v>396</v>
      </c>
      <c r="H301" s="62">
        <v>446.65</v>
      </c>
      <c r="I301" s="41"/>
    </row>
    <row r="302" spans="2:9" ht="15.75" x14ac:dyDescent="0.2">
      <c r="B302" s="57" t="s">
        <v>705</v>
      </c>
      <c r="C302" s="55" t="s">
        <v>634</v>
      </c>
      <c r="D302" s="55" t="s">
        <v>706</v>
      </c>
      <c r="E302" s="55"/>
      <c r="F302" s="55" t="s">
        <v>707</v>
      </c>
      <c r="G302" s="78">
        <v>191</v>
      </c>
      <c r="H302" s="62">
        <v>191</v>
      </c>
      <c r="I302" s="41"/>
    </row>
    <row r="303" spans="2:9" ht="15.75" x14ac:dyDescent="0.2">
      <c r="B303" s="57" t="s">
        <v>487</v>
      </c>
      <c r="C303" s="55" t="s">
        <v>488</v>
      </c>
      <c r="D303" s="55"/>
      <c r="E303" s="55" t="s">
        <v>484</v>
      </c>
      <c r="F303" s="55" t="s">
        <v>475</v>
      </c>
      <c r="G303" s="78">
        <v>121</v>
      </c>
      <c r="H303" s="62">
        <v>120</v>
      </c>
      <c r="I303" s="41"/>
    </row>
    <row r="304" spans="2:9" ht="15.75" x14ac:dyDescent="0.2">
      <c r="B304" s="57" t="s">
        <v>489</v>
      </c>
      <c r="C304" s="55" t="s">
        <v>490</v>
      </c>
      <c r="D304" s="55"/>
      <c r="E304" s="55" t="s">
        <v>484</v>
      </c>
      <c r="F304" s="55" t="s">
        <v>475</v>
      </c>
      <c r="G304" s="78">
        <v>143</v>
      </c>
      <c r="H304" s="62">
        <v>134</v>
      </c>
      <c r="I304" s="41"/>
    </row>
    <row r="305" spans="2:9" ht="15.75" x14ac:dyDescent="0.2">
      <c r="B305" s="57" t="s">
        <v>552</v>
      </c>
      <c r="C305" s="55" t="s">
        <v>553</v>
      </c>
      <c r="D305" s="55"/>
      <c r="E305" s="55"/>
      <c r="F305" s="55" t="s">
        <v>537</v>
      </c>
      <c r="G305" s="78">
        <v>219</v>
      </c>
      <c r="H305" s="62">
        <v>214</v>
      </c>
      <c r="I305" s="41"/>
    </row>
    <row r="306" spans="2:9" ht="15.75" x14ac:dyDescent="0.2">
      <c r="B306" s="57" t="s">
        <v>491</v>
      </c>
      <c r="C306" s="55" t="s">
        <v>492</v>
      </c>
      <c r="D306" s="55"/>
      <c r="E306" s="55" t="s">
        <v>492</v>
      </c>
      <c r="F306" s="55" t="s">
        <v>475</v>
      </c>
      <c r="G306" s="78">
        <v>824</v>
      </c>
      <c r="H306" s="62">
        <v>841</v>
      </c>
      <c r="I306" s="41"/>
    </row>
    <row r="307" spans="2:9" ht="15.75" x14ac:dyDescent="0.2">
      <c r="B307" s="57" t="s">
        <v>493</v>
      </c>
      <c r="C307" s="55" t="s">
        <v>494</v>
      </c>
      <c r="D307" s="55"/>
      <c r="E307" s="55" t="s">
        <v>492</v>
      </c>
      <c r="F307" s="55" t="s">
        <v>475</v>
      </c>
      <c r="G307" s="78">
        <v>93</v>
      </c>
      <c r="H307" s="62">
        <v>93</v>
      </c>
      <c r="I307" s="41"/>
    </row>
    <row r="308" spans="2:9" ht="15.75" x14ac:dyDescent="0.2">
      <c r="B308" s="57" t="s">
        <v>554</v>
      </c>
      <c r="C308" s="55" t="s">
        <v>555</v>
      </c>
      <c r="D308" s="55"/>
      <c r="E308" s="55"/>
      <c r="F308" s="55" t="s">
        <v>537</v>
      </c>
      <c r="G308" s="78">
        <v>628</v>
      </c>
      <c r="H308" s="62">
        <v>636</v>
      </c>
      <c r="I308" s="41"/>
    </row>
    <row r="309" spans="2:9" ht="15.75" x14ac:dyDescent="0.2">
      <c r="B309" s="57" t="s">
        <v>445</v>
      </c>
      <c r="C309" s="55" t="s">
        <v>446</v>
      </c>
      <c r="D309" s="55"/>
      <c r="E309" s="55" t="s">
        <v>447</v>
      </c>
      <c r="F309" s="55" t="s">
        <v>440</v>
      </c>
      <c r="G309" s="78">
        <v>218</v>
      </c>
      <c r="H309" s="62">
        <v>218</v>
      </c>
      <c r="I309" s="41"/>
    </row>
    <row r="310" spans="2:9" ht="15.75" x14ac:dyDescent="0.2">
      <c r="B310" s="57" t="s">
        <v>448</v>
      </c>
      <c r="C310" s="55" t="s">
        <v>449</v>
      </c>
      <c r="D310" s="55"/>
      <c r="E310" s="55" t="s">
        <v>447</v>
      </c>
      <c r="F310" s="55" t="s">
        <v>440</v>
      </c>
      <c r="G310" s="78">
        <v>81</v>
      </c>
      <c r="H310" s="62">
        <v>83</v>
      </c>
      <c r="I310" s="41"/>
    </row>
    <row r="311" spans="2:9" ht="15.75" x14ac:dyDescent="0.2">
      <c r="B311" s="57" t="s">
        <v>450</v>
      </c>
      <c r="C311" s="55" t="s">
        <v>451</v>
      </c>
      <c r="D311" s="55"/>
      <c r="E311" s="55" t="s">
        <v>447</v>
      </c>
      <c r="F311" s="55" t="s">
        <v>440</v>
      </c>
      <c r="G311" s="78">
        <v>173</v>
      </c>
      <c r="H311" s="62">
        <v>176</v>
      </c>
      <c r="I311" s="41"/>
    </row>
    <row r="312" spans="2:9" ht="15.75" x14ac:dyDescent="0.2">
      <c r="B312" s="57" t="s">
        <v>556</v>
      </c>
      <c r="C312" s="55" t="s">
        <v>557</v>
      </c>
      <c r="D312" s="55"/>
      <c r="E312" s="55"/>
      <c r="F312" s="55" t="s">
        <v>537</v>
      </c>
      <c r="G312" s="78">
        <v>628</v>
      </c>
      <c r="H312" s="62">
        <v>617</v>
      </c>
      <c r="I312" s="41"/>
    </row>
    <row r="313" spans="2:9" ht="15.75" x14ac:dyDescent="0.2">
      <c r="B313" s="57" t="s">
        <v>695</v>
      </c>
      <c r="C313" s="55" t="s">
        <v>696</v>
      </c>
      <c r="D313" s="55"/>
      <c r="E313" s="55"/>
      <c r="F313" s="55" t="s">
        <v>1039</v>
      </c>
      <c r="G313" s="78">
        <v>272</v>
      </c>
      <c r="H313" s="62">
        <v>273</v>
      </c>
      <c r="I313" s="41"/>
    </row>
    <row r="314" spans="2:9" ht="15.75" x14ac:dyDescent="0.2">
      <c r="B314" s="57" t="s">
        <v>697</v>
      </c>
      <c r="C314" s="55" t="s">
        <v>698</v>
      </c>
      <c r="D314" s="55"/>
      <c r="E314" s="55"/>
      <c r="F314" s="55" t="s">
        <v>1039</v>
      </c>
      <c r="G314" s="78">
        <v>300</v>
      </c>
      <c r="H314" s="62">
        <v>297</v>
      </c>
      <c r="I314" s="41"/>
    </row>
    <row r="315" spans="2:9" ht="15.75" x14ac:dyDescent="0.2">
      <c r="B315" s="57" t="s">
        <v>699</v>
      </c>
      <c r="C315" s="55" t="s">
        <v>700</v>
      </c>
      <c r="D315" s="55"/>
      <c r="E315" s="55"/>
      <c r="F315" s="55" t="s">
        <v>1039</v>
      </c>
      <c r="G315" s="78">
        <v>150</v>
      </c>
      <c r="H315" s="62">
        <v>152</v>
      </c>
      <c r="I315" s="41"/>
    </row>
    <row r="316" spans="2:9" ht="15.75" x14ac:dyDescent="0.2">
      <c r="B316" s="57" t="s">
        <v>661</v>
      </c>
      <c r="C316" s="55" t="s">
        <v>662</v>
      </c>
      <c r="D316" s="55"/>
      <c r="E316" s="55" t="s">
        <v>663</v>
      </c>
      <c r="F316" s="55" t="s">
        <v>1036</v>
      </c>
      <c r="G316" s="78">
        <v>328</v>
      </c>
      <c r="H316" s="62">
        <v>329</v>
      </c>
      <c r="I316" s="41"/>
    </row>
    <row r="317" spans="2:9" ht="15.75" x14ac:dyDescent="0.2">
      <c r="B317" s="57" t="s">
        <v>664</v>
      </c>
      <c r="C317" s="55" t="s">
        <v>665</v>
      </c>
      <c r="D317" s="55"/>
      <c r="E317" s="55" t="s">
        <v>663</v>
      </c>
      <c r="F317" s="55" t="s">
        <v>1036</v>
      </c>
      <c r="G317" s="78">
        <v>134</v>
      </c>
      <c r="H317" s="62">
        <v>134</v>
      </c>
      <c r="I317" s="41"/>
    </row>
    <row r="318" spans="2:9" ht="15.75" x14ac:dyDescent="0.2">
      <c r="B318" s="57" t="s">
        <v>596</v>
      </c>
      <c r="C318" s="55" t="s">
        <v>597</v>
      </c>
      <c r="D318" s="55"/>
      <c r="E318" s="55"/>
      <c r="F318" s="56" t="s">
        <v>1029</v>
      </c>
      <c r="G318" s="78">
        <v>323</v>
      </c>
      <c r="H318" s="62">
        <v>315</v>
      </c>
      <c r="I318" s="41"/>
    </row>
    <row r="319" spans="2:9" ht="15.75" x14ac:dyDescent="0.2">
      <c r="B319" s="57" t="s">
        <v>680</v>
      </c>
      <c r="C319" s="55" t="s">
        <v>681</v>
      </c>
      <c r="D319" s="55"/>
      <c r="E319" s="55"/>
      <c r="F319" s="55" t="s">
        <v>1036</v>
      </c>
      <c r="G319" s="78">
        <v>605</v>
      </c>
      <c r="H319" s="62">
        <v>600</v>
      </c>
      <c r="I319" s="41"/>
    </row>
    <row r="320" spans="2:9" ht="15.75" x14ac:dyDescent="0.2">
      <c r="B320" s="57" t="s">
        <v>500</v>
      </c>
      <c r="C320" s="55" t="s">
        <v>501</v>
      </c>
      <c r="D320" s="55"/>
      <c r="E320" s="55"/>
      <c r="F320" s="55" t="s">
        <v>475</v>
      </c>
      <c r="G320" s="78">
        <v>685</v>
      </c>
      <c r="H320" s="62">
        <v>691</v>
      </c>
      <c r="I320" s="41"/>
    </row>
    <row r="321" spans="2:9" ht="15.75" x14ac:dyDescent="0.2">
      <c r="B321" s="57" t="s">
        <v>682</v>
      </c>
      <c r="C321" s="55" t="s">
        <v>683</v>
      </c>
      <c r="D321" s="55"/>
      <c r="E321" s="55"/>
      <c r="F321" s="55" t="s">
        <v>1036</v>
      </c>
      <c r="G321" s="78">
        <v>2578</v>
      </c>
      <c r="H321" s="62">
        <v>2565</v>
      </c>
      <c r="I321" s="41"/>
    </row>
    <row r="322" spans="2:9" ht="15.75" x14ac:dyDescent="0.2">
      <c r="B322" s="57" t="s">
        <v>518</v>
      </c>
      <c r="C322" s="55" t="s">
        <v>519</v>
      </c>
      <c r="D322" s="55"/>
      <c r="E322" s="55"/>
      <c r="F322" s="55" t="s">
        <v>520</v>
      </c>
      <c r="G322" s="78">
        <v>4559</v>
      </c>
      <c r="H322" s="62">
        <v>4676.3</v>
      </c>
      <c r="I322" s="41"/>
    </row>
    <row r="323" spans="2:9" ht="15.75" x14ac:dyDescent="0.2">
      <c r="B323" s="57" t="s">
        <v>640</v>
      </c>
      <c r="C323" s="55" t="s">
        <v>638</v>
      </c>
      <c r="D323" s="55" t="s">
        <v>638</v>
      </c>
      <c r="E323" s="55"/>
      <c r="F323" s="55" t="s">
        <v>499</v>
      </c>
      <c r="G323" s="78">
        <v>1594</v>
      </c>
      <c r="H323" s="62">
        <v>1586</v>
      </c>
      <c r="I323" s="41"/>
    </row>
    <row r="324" spans="2:9" ht="15.75" x14ac:dyDescent="0.2">
      <c r="B324" s="57" t="s">
        <v>637</v>
      </c>
      <c r="C324" s="55" t="s">
        <v>638</v>
      </c>
      <c r="D324" s="55" t="s">
        <v>639</v>
      </c>
      <c r="E324" s="55"/>
      <c r="F324" s="55" t="s">
        <v>499</v>
      </c>
      <c r="G324" s="78">
        <v>130</v>
      </c>
      <c r="H324" s="62">
        <v>125</v>
      </c>
      <c r="I324" s="41"/>
    </row>
    <row r="325" spans="2:9" ht="15.75" x14ac:dyDescent="0.2">
      <c r="B325" s="57" t="s">
        <v>460</v>
      </c>
      <c r="C325" s="55" t="s">
        <v>1048</v>
      </c>
      <c r="D325" s="55"/>
      <c r="E325" s="55"/>
      <c r="F325" s="55" t="s">
        <v>440</v>
      </c>
      <c r="G325" s="78">
        <v>272</v>
      </c>
      <c r="H325" s="62">
        <v>268</v>
      </c>
      <c r="I325" s="41"/>
    </row>
    <row r="326" spans="2:9" ht="15.75" x14ac:dyDescent="0.2">
      <c r="B326" s="57" t="s">
        <v>684</v>
      </c>
      <c r="C326" s="55" t="s">
        <v>683</v>
      </c>
      <c r="D326" s="55"/>
      <c r="E326" s="55"/>
      <c r="F326" s="55" t="s">
        <v>1036</v>
      </c>
      <c r="G326" s="78">
        <v>516</v>
      </c>
      <c r="H326" s="62">
        <v>514</v>
      </c>
      <c r="I326" s="41"/>
    </row>
    <row r="327" spans="2:9" ht="15.75" x14ac:dyDescent="0.2">
      <c r="B327" s="57" t="s">
        <v>685</v>
      </c>
      <c r="C327" s="55" t="s">
        <v>686</v>
      </c>
      <c r="D327" s="55"/>
      <c r="E327" s="55"/>
      <c r="F327" s="55" t="s">
        <v>1036</v>
      </c>
      <c r="G327" s="78">
        <v>119</v>
      </c>
      <c r="H327" s="62">
        <v>116</v>
      </c>
      <c r="I327" s="41"/>
    </row>
    <row r="328" spans="2:9" ht="15.75" x14ac:dyDescent="0.2">
      <c r="B328" s="57" t="s">
        <v>504</v>
      </c>
      <c r="C328" s="55" t="s">
        <v>505</v>
      </c>
      <c r="D328" s="55"/>
      <c r="E328" s="55"/>
      <c r="F328" s="55" t="s">
        <v>475</v>
      </c>
      <c r="G328" s="78">
        <v>686</v>
      </c>
      <c r="H328" s="62">
        <v>677</v>
      </c>
      <c r="I328" s="41"/>
    </row>
    <row r="329" spans="2:9" ht="15.75" x14ac:dyDescent="0.2">
      <c r="B329" s="57" t="s">
        <v>535</v>
      </c>
      <c r="C329" s="55" t="s">
        <v>1052</v>
      </c>
      <c r="D329" s="55"/>
      <c r="E329" s="55"/>
      <c r="F329" s="55" t="s">
        <v>529</v>
      </c>
      <c r="G329" s="78">
        <v>1882</v>
      </c>
      <c r="H329" s="62">
        <v>1880</v>
      </c>
      <c r="I329" s="41"/>
    </row>
    <row r="330" spans="2:9" ht="15.75" x14ac:dyDescent="0.2">
      <c r="B330" s="57" t="s">
        <v>701</v>
      </c>
      <c r="C330" s="55" t="s">
        <v>702</v>
      </c>
      <c r="D330" s="55"/>
      <c r="E330" s="55"/>
      <c r="F330" s="55" t="s">
        <v>1039</v>
      </c>
      <c r="G330" s="78">
        <v>309</v>
      </c>
      <c r="H330" s="62">
        <v>296</v>
      </c>
      <c r="I330" s="41"/>
    </row>
    <row r="331" spans="2:9" ht="15.75" x14ac:dyDescent="0.2">
      <c r="B331" s="57" t="s">
        <v>641</v>
      </c>
      <c r="C331" s="55" t="s">
        <v>642</v>
      </c>
      <c r="D331" s="55"/>
      <c r="E331" s="55"/>
      <c r="F331" s="55" t="s">
        <v>499</v>
      </c>
      <c r="G331" s="78">
        <v>742</v>
      </c>
      <c r="H331" s="62">
        <v>754</v>
      </c>
      <c r="I331" s="41"/>
    </row>
    <row r="332" spans="2:9" ht="15.75" x14ac:dyDescent="0.2">
      <c r="B332" s="57" t="s">
        <v>669</v>
      </c>
      <c r="C332" s="55" t="s">
        <v>1049</v>
      </c>
      <c r="D332" s="55"/>
      <c r="E332" s="55"/>
      <c r="F332" s="55" t="s">
        <v>440</v>
      </c>
      <c r="G332" s="78">
        <v>1333</v>
      </c>
      <c r="H332" s="62">
        <v>1355.3</v>
      </c>
      <c r="I332" s="41"/>
    </row>
    <row r="333" spans="2:9" ht="15.75" x14ac:dyDescent="0.2">
      <c r="B333" s="57" t="s">
        <v>523</v>
      </c>
      <c r="C333" s="55" t="s">
        <v>524</v>
      </c>
      <c r="D333" s="55"/>
      <c r="E333" s="55"/>
      <c r="F333" s="55" t="s">
        <v>512</v>
      </c>
      <c r="G333" s="78">
        <v>142</v>
      </c>
      <c r="H333" s="62">
        <v>149</v>
      </c>
      <c r="I333" s="41"/>
    </row>
    <row r="334" spans="2:9" ht="15.75" x14ac:dyDescent="0.2">
      <c r="B334" s="57" t="s">
        <v>506</v>
      </c>
      <c r="C334" s="55" t="s">
        <v>507</v>
      </c>
      <c r="D334" s="55"/>
      <c r="E334" s="55"/>
      <c r="F334" s="55" t="s">
        <v>475</v>
      </c>
      <c r="G334" s="78">
        <v>375</v>
      </c>
      <c r="H334" s="62">
        <v>379</v>
      </c>
      <c r="I334" s="41"/>
    </row>
    <row r="335" spans="2:9" ht="15.75" x14ac:dyDescent="0.2">
      <c r="B335" s="57" t="s">
        <v>558</v>
      </c>
      <c r="C335" s="55" t="s">
        <v>1054</v>
      </c>
      <c r="D335" s="55"/>
      <c r="E335" s="55"/>
      <c r="F335" s="55" t="s">
        <v>537</v>
      </c>
      <c r="G335" s="78">
        <v>481</v>
      </c>
      <c r="H335" s="62">
        <v>477</v>
      </c>
      <c r="I335" s="41"/>
    </row>
    <row r="336" spans="2:9" ht="15.75" x14ac:dyDescent="0.2">
      <c r="B336" s="57" t="s">
        <v>731</v>
      </c>
      <c r="C336" s="55" t="s">
        <v>560</v>
      </c>
      <c r="D336" s="55" t="s">
        <v>732</v>
      </c>
      <c r="E336" s="55"/>
      <c r="F336" s="55" t="s">
        <v>730</v>
      </c>
      <c r="G336" s="78">
        <v>644</v>
      </c>
      <c r="H336" s="62">
        <v>652</v>
      </c>
      <c r="I336" s="41"/>
    </row>
    <row r="337" spans="2:9" ht="15.75" x14ac:dyDescent="0.2">
      <c r="B337" s="57" t="s">
        <v>476</v>
      </c>
      <c r="C337" s="55" t="s">
        <v>477</v>
      </c>
      <c r="D337" s="55"/>
      <c r="E337" s="55"/>
      <c r="F337" s="55" t="s">
        <v>475</v>
      </c>
      <c r="G337" s="78">
        <v>91</v>
      </c>
      <c r="H337" s="62">
        <v>83</v>
      </c>
      <c r="I337" s="41"/>
    </row>
    <row r="338" spans="2:9" ht="15.75" x14ac:dyDescent="0.2">
      <c r="B338" s="57" t="s">
        <v>461</v>
      </c>
      <c r="C338" s="55" t="s">
        <v>462</v>
      </c>
      <c r="D338" s="55"/>
      <c r="E338" s="55"/>
      <c r="F338" s="55" t="s">
        <v>1039</v>
      </c>
      <c r="G338" s="78">
        <v>4884</v>
      </c>
      <c r="H338" s="62">
        <v>5301.6</v>
      </c>
      <c r="I338" s="41"/>
    </row>
    <row r="339" spans="2:9" ht="15.75" x14ac:dyDescent="0.2">
      <c r="B339" s="57" t="s">
        <v>559</v>
      </c>
      <c r="C339" s="55" t="s">
        <v>560</v>
      </c>
      <c r="D339" s="55" t="s">
        <v>560</v>
      </c>
      <c r="E339" s="55"/>
      <c r="F339" s="55" t="s">
        <v>537</v>
      </c>
      <c r="G339" s="78">
        <v>1071</v>
      </c>
      <c r="H339" s="62">
        <v>1079</v>
      </c>
      <c r="I339" s="41"/>
    </row>
    <row r="340" spans="2:9" ht="15.75" x14ac:dyDescent="0.2">
      <c r="B340" s="57" t="s">
        <v>443</v>
      </c>
      <c r="C340" s="55" t="s">
        <v>444</v>
      </c>
      <c r="D340" s="55"/>
      <c r="E340" s="55"/>
      <c r="F340" s="55" t="s">
        <v>440</v>
      </c>
      <c r="G340" s="78">
        <v>181</v>
      </c>
      <c r="H340" s="62">
        <v>183</v>
      </c>
      <c r="I340" s="41"/>
    </row>
    <row r="341" spans="2:9" ht="15.75" x14ac:dyDescent="0.2">
      <c r="B341" s="57" t="s">
        <v>623</v>
      </c>
      <c r="C341" s="55" t="s">
        <v>624</v>
      </c>
      <c r="D341" s="55"/>
      <c r="E341" s="55"/>
      <c r="F341" s="82" t="s">
        <v>1032</v>
      </c>
      <c r="G341" s="78">
        <v>123</v>
      </c>
      <c r="H341" s="62">
        <v>135</v>
      </c>
      <c r="I341" s="41"/>
    </row>
    <row r="342" spans="2:9" ht="15.75" x14ac:dyDescent="0.2">
      <c r="B342" s="57" t="s">
        <v>502</v>
      </c>
      <c r="C342" s="55" t="s">
        <v>503</v>
      </c>
      <c r="D342" s="55"/>
      <c r="E342" s="55"/>
      <c r="F342" s="55" t="s">
        <v>475</v>
      </c>
      <c r="G342" s="78">
        <v>214</v>
      </c>
      <c r="H342" s="62">
        <v>209</v>
      </c>
      <c r="I342" s="41"/>
    </row>
    <row r="343" spans="2:9" ht="15.75" x14ac:dyDescent="0.2">
      <c r="B343" s="57" t="s">
        <v>495</v>
      </c>
      <c r="C343" s="55" t="s">
        <v>496</v>
      </c>
      <c r="D343" s="55"/>
      <c r="E343" s="55"/>
      <c r="F343" s="55" t="s">
        <v>475</v>
      </c>
      <c r="G343" s="78">
        <v>396</v>
      </c>
      <c r="H343" s="62">
        <v>389</v>
      </c>
      <c r="I343" s="41"/>
    </row>
    <row r="344" spans="2:9" ht="15.75" x14ac:dyDescent="0.2">
      <c r="B344" s="57" t="s">
        <v>525</v>
      </c>
      <c r="C344" s="55" t="s">
        <v>526</v>
      </c>
      <c r="D344" s="55"/>
      <c r="E344" s="55"/>
      <c r="F344" s="55" t="s">
        <v>512</v>
      </c>
      <c r="G344" s="78">
        <v>225</v>
      </c>
      <c r="H344" s="62">
        <v>237</v>
      </c>
      <c r="I344" s="41"/>
    </row>
    <row r="345" spans="2:9" ht="15.75" x14ac:dyDescent="0.2">
      <c r="B345" s="57" t="s">
        <v>607</v>
      </c>
      <c r="C345" s="55" t="s">
        <v>608</v>
      </c>
      <c r="D345" s="55"/>
      <c r="E345" s="55"/>
      <c r="F345" s="82" t="s">
        <v>1032</v>
      </c>
      <c r="G345" s="78">
        <v>38</v>
      </c>
      <c r="H345" s="62">
        <v>38</v>
      </c>
      <c r="I345" s="41"/>
    </row>
    <row r="346" spans="2:9" ht="15.75" x14ac:dyDescent="0.2">
      <c r="B346" s="57" t="s">
        <v>625</v>
      </c>
      <c r="C346" s="55" t="s">
        <v>626</v>
      </c>
      <c r="D346" s="55"/>
      <c r="E346" s="55"/>
      <c r="F346" s="82" t="s">
        <v>1032</v>
      </c>
      <c r="G346" s="78">
        <v>645</v>
      </c>
      <c r="H346" s="62">
        <v>650</v>
      </c>
      <c r="I346" s="41"/>
    </row>
    <row r="347" spans="2:9" ht="15.75" x14ac:dyDescent="0.2">
      <c r="B347" s="57" t="s">
        <v>728</v>
      </c>
      <c r="C347" s="55" t="s">
        <v>545</v>
      </c>
      <c r="D347" s="55" t="s">
        <v>729</v>
      </c>
      <c r="E347" s="55"/>
      <c r="F347" s="55" t="s">
        <v>730</v>
      </c>
      <c r="G347" s="78">
        <v>274</v>
      </c>
      <c r="H347" s="62">
        <v>276</v>
      </c>
      <c r="I347" s="41"/>
    </row>
    <row r="348" spans="2:9" ht="15.75" x14ac:dyDescent="0.2">
      <c r="B348" s="57" t="s">
        <v>710</v>
      </c>
      <c r="C348" s="55" t="s">
        <v>470</v>
      </c>
      <c r="D348" s="55" t="s">
        <v>711</v>
      </c>
      <c r="E348" s="55"/>
      <c r="F348" s="55" t="s">
        <v>707</v>
      </c>
      <c r="G348" s="78">
        <v>1636</v>
      </c>
      <c r="H348" s="62">
        <v>1643</v>
      </c>
      <c r="I348" s="41"/>
    </row>
    <row r="349" spans="2:9" ht="15.75" x14ac:dyDescent="0.2">
      <c r="B349" s="57" t="s">
        <v>712</v>
      </c>
      <c r="C349" s="55" t="s">
        <v>470</v>
      </c>
      <c r="D349" s="55" t="s">
        <v>711</v>
      </c>
      <c r="E349" s="55"/>
      <c r="F349" s="55" t="s">
        <v>707</v>
      </c>
      <c r="G349" s="78">
        <v>678</v>
      </c>
      <c r="H349" s="62">
        <v>655</v>
      </c>
      <c r="I349" s="41"/>
    </row>
    <row r="350" spans="2:9" ht="15.75" x14ac:dyDescent="0.2">
      <c r="B350" s="57" t="s">
        <v>733</v>
      </c>
      <c r="C350" s="55" t="s">
        <v>470</v>
      </c>
      <c r="D350" s="55" t="s">
        <v>734</v>
      </c>
      <c r="E350" s="55"/>
      <c r="F350" s="55" t="s">
        <v>730</v>
      </c>
      <c r="G350" s="78">
        <v>918</v>
      </c>
      <c r="H350" s="62">
        <v>879</v>
      </c>
      <c r="I350" s="41"/>
    </row>
    <row r="351" spans="2:9" ht="15.75" x14ac:dyDescent="0.2">
      <c r="B351" s="57" t="s">
        <v>713</v>
      </c>
      <c r="C351" s="55" t="s">
        <v>470</v>
      </c>
      <c r="D351" s="55" t="s">
        <v>711</v>
      </c>
      <c r="E351" s="55"/>
      <c r="F351" s="55" t="s">
        <v>707</v>
      </c>
      <c r="G351" s="78">
        <v>1425</v>
      </c>
      <c r="H351" s="62">
        <v>1408</v>
      </c>
      <c r="I351" s="41"/>
    </row>
    <row r="352" spans="2:9" ht="15.75" x14ac:dyDescent="0.2">
      <c r="B352" s="57" t="s">
        <v>737</v>
      </c>
      <c r="C352" s="55" t="s">
        <v>470</v>
      </c>
      <c r="D352" s="55" t="s">
        <v>738</v>
      </c>
      <c r="E352" s="55"/>
      <c r="F352" s="55" t="s">
        <v>730</v>
      </c>
      <c r="G352" s="78">
        <v>1574</v>
      </c>
      <c r="H352" s="62">
        <v>1561</v>
      </c>
      <c r="I352" s="41"/>
    </row>
    <row r="353" spans="2:9" ht="15.75" x14ac:dyDescent="0.2">
      <c r="B353" s="57" t="s">
        <v>720</v>
      </c>
      <c r="C353" s="55" t="s">
        <v>470</v>
      </c>
      <c r="D353" s="55" t="s">
        <v>721</v>
      </c>
      <c r="E353" s="55"/>
      <c r="F353" s="55" t="s">
        <v>722</v>
      </c>
      <c r="G353" s="78">
        <v>2376</v>
      </c>
      <c r="H353" s="62">
        <v>2350</v>
      </c>
      <c r="I353" s="41"/>
    </row>
    <row r="354" spans="2:9" ht="15.75" x14ac:dyDescent="0.2">
      <c r="B354" s="57" t="s">
        <v>723</v>
      </c>
      <c r="C354" s="55" t="s">
        <v>470</v>
      </c>
      <c r="D354" s="55" t="s">
        <v>721</v>
      </c>
      <c r="E354" s="55"/>
      <c r="F354" s="55" t="s">
        <v>722</v>
      </c>
      <c r="G354" s="78">
        <v>1580</v>
      </c>
      <c r="H354" s="62">
        <v>1578</v>
      </c>
      <c r="I354" s="41"/>
    </row>
    <row r="355" spans="2:9" ht="15.75" x14ac:dyDescent="0.2">
      <c r="B355" s="57" t="s">
        <v>714</v>
      </c>
      <c r="C355" s="55" t="s">
        <v>470</v>
      </c>
      <c r="D355" s="55" t="s">
        <v>711</v>
      </c>
      <c r="E355" s="55"/>
      <c r="F355" s="55" t="s">
        <v>707</v>
      </c>
      <c r="G355" s="78">
        <v>616</v>
      </c>
      <c r="H355" s="62">
        <v>610</v>
      </c>
      <c r="I355" s="41"/>
    </row>
    <row r="356" spans="2:9" ht="15.75" x14ac:dyDescent="0.2">
      <c r="B356" s="57" t="s">
        <v>724</v>
      </c>
      <c r="C356" s="55" t="s">
        <v>470</v>
      </c>
      <c r="D356" s="55" t="s">
        <v>721</v>
      </c>
      <c r="E356" s="55"/>
      <c r="F356" s="55" t="s">
        <v>722</v>
      </c>
      <c r="G356" s="78">
        <v>651</v>
      </c>
      <c r="H356" s="62">
        <v>648</v>
      </c>
      <c r="I356" s="41"/>
    </row>
    <row r="357" spans="2:9" ht="15.75" x14ac:dyDescent="0.2">
      <c r="B357" s="57" t="s">
        <v>708</v>
      </c>
      <c r="C357" s="55" t="s">
        <v>470</v>
      </c>
      <c r="D357" s="55" t="s">
        <v>709</v>
      </c>
      <c r="E357" s="55"/>
      <c r="F357" s="55" t="s">
        <v>707</v>
      </c>
      <c r="G357" s="78">
        <v>406</v>
      </c>
      <c r="H357" s="62">
        <v>385</v>
      </c>
      <c r="I357" s="41"/>
    </row>
    <row r="358" spans="2:9" ht="15.75" x14ac:dyDescent="0.2">
      <c r="B358" s="57" t="s">
        <v>739</v>
      </c>
      <c r="C358" s="55" t="s">
        <v>470</v>
      </c>
      <c r="D358" s="55" t="s">
        <v>738</v>
      </c>
      <c r="E358" s="55"/>
      <c r="F358" s="55" t="s">
        <v>730</v>
      </c>
      <c r="G358" s="78">
        <v>1017</v>
      </c>
      <c r="H358" s="62">
        <v>976</v>
      </c>
      <c r="I358" s="41"/>
    </row>
    <row r="359" spans="2:9" ht="15.75" x14ac:dyDescent="0.2">
      <c r="B359" s="57" t="s">
        <v>740</v>
      </c>
      <c r="C359" s="55" t="s">
        <v>470</v>
      </c>
      <c r="D359" s="55" t="s">
        <v>738</v>
      </c>
      <c r="E359" s="55"/>
      <c r="F359" s="55" t="s">
        <v>730</v>
      </c>
      <c r="G359" s="78">
        <v>606</v>
      </c>
      <c r="H359" s="62">
        <v>592</v>
      </c>
      <c r="I359" s="41"/>
    </row>
    <row r="360" spans="2:9" ht="15.75" x14ac:dyDescent="0.2">
      <c r="B360" s="57" t="s">
        <v>741</v>
      </c>
      <c r="C360" s="55" t="s">
        <v>470</v>
      </c>
      <c r="D360" s="55" t="s">
        <v>738</v>
      </c>
      <c r="E360" s="55"/>
      <c r="F360" s="55" t="s">
        <v>730</v>
      </c>
      <c r="G360" s="78">
        <v>2359</v>
      </c>
      <c r="H360" s="62">
        <v>2373</v>
      </c>
      <c r="I360" s="41"/>
    </row>
    <row r="361" spans="2:9" ht="15.75" x14ac:dyDescent="0.2">
      <c r="B361" s="57" t="s">
        <v>742</v>
      </c>
      <c r="C361" s="55" t="s">
        <v>470</v>
      </c>
      <c r="D361" s="55" t="s">
        <v>743</v>
      </c>
      <c r="E361" s="55"/>
      <c r="F361" s="55" t="s">
        <v>455</v>
      </c>
      <c r="G361" s="78">
        <v>2028</v>
      </c>
      <c r="H361" s="62">
        <v>2019</v>
      </c>
      <c r="I361" s="41"/>
    </row>
    <row r="362" spans="2:9" ht="15.75" x14ac:dyDescent="0.2">
      <c r="B362" s="57" t="s">
        <v>715</v>
      </c>
      <c r="C362" s="55" t="s">
        <v>470</v>
      </c>
      <c r="D362" s="55" t="s">
        <v>711</v>
      </c>
      <c r="E362" s="55"/>
      <c r="F362" s="55" t="s">
        <v>707</v>
      </c>
      <c r="G362" s="78">
        <v>1172</v>
      </c>
      <c r="H362" s="62">
        <v>1157</v>
      </c>
      <c r="I362" s="41"/>
    </row>
    <row r="363" spans="2:9" ht="15.75" x14ac:dyDescent="0.2">
      <c r="B363" s="57" t="s">
        <v>735</v>
      </c>
      <c r="C363" s="55" t="s">
        <v>470</v>
      </c>
      <c r="D363" s="55" t="s">
        <v>736</v>
      </c>
      <c r="E363" s="55"/>
      <c r="F363" s="55" t="s">
        <v>730</v>
      </c>
      <c r="G363" s="78">
        <v>850</v>
      </c>
      <c r="H363" s="62">
        <v>870</v>
      </c>
      <c r="I363" s="41"/>
    </row>
    <row r="364" spans="2:9" ht="15.75" x14ac:dyDescent="0.2">
      <c r="B364" s="57" t="s">
        <v>744</v>
      </c>
      <c r="C364" s="55" t="s">
        <v>470</v>
      </c>
      <c r="D364" s="55" t="s">
        <v>743</v>
      </c>
      <c r="E364" s="55"/>
      <c r="F364" s="55" t="s">
        <v>455</v>
      </c>
      <c r="G364" s="78">
        <v>1162</v>
      </c>
      <c r="H364" s="62">
        <v>1132</v>
      </c>
      <c r="I364" s="41"/>
    </row>
    <row r="365" spans="2:9" ht="15.75" x14ac:dyDescent="0.2">
      <c r="B365" s="57" t="s">
        <v>745</v>
      </c>
      <c r="C365" s="55" t="s">
        <v>470</v>
      </c>
      <c r="D365" s="55" t="s">
        <v>743</v>
      </c>
      <c r="E365" s="55"/>
      <c r="F365" s="55" t="s">
        <v>455</v>
      </c>
      <c r="G365" s="78">
        <v>1233</v>
      </c>
      <c r="H365" s="62">
        <v>1218</v>
      </c>
      <c r="I365" s="41"/>
    </row>
    <row r="366" spans="2:9" ht="15.75" x14ac:dyDescent="0.2">
      <c r="B366" s="57" t="s">
        <v>716</v>
      </c>
      <c r="C366" s="55" t="s">
        <v>470</v>
      </c>
      <c r="D366" s="55" t="s">
        <v>711</v>
      </c>
      <c r="E366" s="55"/>
      <c r="F366" s="55" t="s">
        <v>707</v>
      </c>
      <c r="G366" s="78">
        <v>204</v>
      </c>
      <c r="H366" s="62">
        <v>206</v>
      </c>
      <c r="I366" s="41"/>
    </row>
    <row r="367" spans="2:9" ht="15.75" x14ac:dyDescent="0.2">
      <c r="B367" s="57" t="s">
        <v>465</v>
      </c>
      <c r="C367" s="55" t="s">
        <v>464</v>
      </c>
      <c r="D367" s="55" t="s">
        <v>466</v>
      </c>
      <c r="E367" s="55"/>
      <c r="F367" s="55" t="s">
        <v>464</v>
      </c>
      <c r="G367" s="78">
        <v>199</v>
      </c>
      <c r="H367" s="62">
        <v>200</v>
      </c>
      <c r="I367" s="41"/>
    </row>
    <row r="368" spans="2:9" ht="15.75" x14ac:dyDescent="0.2">
      <c r="B368" s="57" t="s">
        <v>749</v>
      </c>
      <c r="C368" s="55" t="s">
        <v>453</v>
      </c>
      <c r="D368" s="55" t="s">
        <v>750</v>
      </c>
      <c r="E368" s="55"/>
      <c r="F368" s="55" t="s">
        <v>455</v>
      </c>
      <c r="G368" s="78">
        <v>1430</v>
      </c>
      <c r="H368" s="62">
        <v>1447</v>
      </c>
      <c r="I368" s="41"/>
    </row>
    <row r="369" spans="1:9" ht="15.75" x14ac:dyDescent="0.2">
      <c r="B369" s="57" t="s">
        <v>452</v>
      </c>
      <c r="C369" s="55" t="s">
        <v>453</v>
      </c>
      <c r="D369" s="55" t="s">
        <v>454</v>
      </c>
      <c r="E369" s="55"/>
      <c r="F369" s="55" t="s">
        <v>455</v>
      </c>
      <c r="G369" s="78">
        <v>442</v>
      </c>
      <c r="H369" s="62">
        <v>789</v>
      </c>
      <c r="I369" s="41"/>
    </row>
    <row r="370" spans="1:9" ht="15.75" x14ac:dyDescent="0.2">
      <c r="B370" s="91" t="s">
        <v>748</v>
      </c>
      <c r="C370" s="55" t="s">
        <v>453</v>
      </c>
      <c r="D370" s="55" t="s">
        <v>454</v>
      </c>
      <c r="E370" s="55"/>
      <c r="F370" s="55" t="s">
        <v>455</v>
      </c>
      <c r="G370" s="78">
        <v>306</v>
      </c>
      <c r="H370" s="62">
        <v>304</v>
      </c>
      <c r="I370" s="41"/>
    </row>
    <row r="371" spans="1:9" ht="15.75" x14ac:dyDescent="0.2">
      <c r="B371" s="57" t="s">
        <v>725</v>
      </c>
      <c r="C371" s="55" t="s">
        <v>453</v>
      </c>
      <c r="D371" s="55" t="s">
        <v>726</v>
      </c>
      <c r="E371" s="55"/>
      <c r="F371" s="55" t="s">
        <v>722</v>
      </c>
      <c r="G371" s="78">
        <v>3130</v>
      </c>
      <c r="H371" s="62">
        <v>3168</v>
      </c>
      <c r="I371" s="41"/>
    </row>
    <row r="372" spans="1:9" ht="15.75" x14ac:dyDescent="0.2">
      <c r="B372" s="57" t="s">
        <v>727</v>
      </c>
      <c r="C372" s="55" t="s">
        <v>453</v>
      </c>
      <c r="D372" s="55" t="s">
        <v>726</v>
      </c>
      <c r="E372" s="55"/>
      <c r="F372" s="55" t="s">
        <v>722</v>
      </c>
      <c r="G372" s="78">
        <v>508</v>
      </c>
      <c r="H372" s="62">
        <v>503</v>
      </c>
      <c r="I372" s="41"/>
    </row>
    <row r="373" spans="1:9" ht="15.75" x14ac:dyDescent="0.2">
      <c r="B373" s="66" t="s">
        <v>717</v>
      </c>
      <c r="C373" s="55" t="s">
        <v>453</v>
      </c>
      <c r="D373" s="55" t="s">
        <v>718</v>
      </c>
      <c r="E373" s="55"/>
      <c r="F373" s="55" t="s">
        <v>707</v>
      </c>
      <c r="G373" s="78">
        <v>259</v>
      </c>
      <c r="H373" s="62">
        <v>260</v>
      </c>
      <c r="I373" s="41"/>
    </row>
    <row r="374" spans="1:9" ht="15.75" x14ac:dyDescent="0.2">
      <c r="A374"/>
      <c r="B374" s="92" t="s">
        <v>719</v>
      </c>
      <c r="C374" s="55" t="s">
        <v>453</v>
      </c>
      <c r="D374" s="55" t="s">
        <v>718</v>
      </c>
      <c r="E374" s="55"/>
      <c r="F374" s="55" t="s">
        <v>707</v>
      </c>
      <c r="G374" s="78">
        <v>957</v>
      </c>
      <c r="H374" s="62">
        <v>948</v>
      </c>
      <c r="I374" s="41"/>
    </row>
    <row r="375" spans="1:9" ht="15.75" x14ac:dyDescent="0.2">
      <c r="B375" s="57" t="s">
        <v>497</v>
      </c>
      <c r="C375" s="55" t="s">
        <v>498</v>
      </c>
      <c r="D375" s="55"/>
      <c r="E375" s="55"/>
      <c r="F375" s="55" t="s">
        <v>499</v>
      </c>
      <c r="G375" s="78">
        <v>1637</v>
      </c>
      <c r="H375" s="62">
        <v>1743.3</v>
      </c>
      <c r="I375" s="41"/>
    </row>
    <row r="376" spans="1:9" ht="15.75" x14ac:dyDescent="0.2">
      <c r="B376" s="57" t="s">
        <v>508</v>
      </c>
      <c r="C376" s="55" t="s">
        <v>1050</v>
      </c>
      <c r="D376" s="55"/>
      <c r="E376" s="55"/>
      <c r="F376" s="55" t="s">
        <v>475</v>
      </c>
      <c r="G376" s="78">
        <v>399</v>
      </c>
      <c r="H376" s="62">
        <v>396</v>
      </c>
      <c r="I376" s="41"/>
    </row>
    <row r="377" spans="1:9" ht="15.75" x14ac:dyDescent="0.2">
      <c r="B377" s="57" t="s">
        <v>509</v>
      </c>
      <c r="C377" s="55" t="s">
        <v>1051</v>
      </c>
      <c r="D377" s="55"/>
      <c r="E377" s="55"/>
      <c r="F377" s="55" t="s">
        <v>475</v>
      </c>
      <c r="G377" s="78">
        <v>195</v>
      </c>
      <c r="H377" s="62">
        <v>194</v>
      </c>
      <c r="I377" s="41"/>
    </row>
    <row r="378" spans="1:9" ht="15.75" x14ac:dyDescent="0.2">
      <c r="B378" s="57" t="s">
        <v>962</v>
      </c>
      <c r="C378" s="55" t="s">
        <v>963</v>
      </c>
      <c r="D378" s="55"/>
      <c r="E378" s="55"/>
      <c r="F378" s="55" t="s">
        <v>964</v>
      </c>
      <c r="G378" s="77">
        <v>169</v>
      </c>
      <c r="H378" s="59">
        <v>173</v>
      </c>
      <c r="I378" s="41"/>
    </row>
    <row r="379" spans="1:9" ht="15.75" x14ac:dyDescent="0.2">
      <c r="B379" s="57" t="s">
        <v>885</v>
      </c>
      <c r="C379" s="55" t="s">
        <v>886</v>
      </c>
      <c r="D379" s="55"/>
      <c r="E379" s="55"/>
      <c r="F379" s="55" t="s">
        <v>887</v>
      </c>
      <c r="G379" s="77">
        <v>134</v>
      </c>
      <c r="H379" s="59">
        <v>136</v>
      </c>
      <c r="I379" s="41"/>
    </row>
    <row r="380" spans="1:9" ht="15.75" x14ac:dyDescent="0.2">
      <c r="B380" s="57" t="s">
        <v>965</v>
      </c>
      <c r="C380" s="55" t="s">
        <v>966</v>
      </c>
      <c r="D380" s="55"/>
      <c r="E380" s="55"/>
      <c r="F380" s="55" t="s">
        <v>964</v>
      </c>
      <c r="G380" s="77">
        <v>145</v>
      </c>
      <c r="H380" s="59">
        <v>146</v>
      </c>
      <c r="I380" s="41"/>
    </row>
    <row r="381" spans="1:9" ht="15.75" x14ac:dyDescent="0.2">
      <c r="B381" s="57" t="s">
        <v>765</v>
      </c>
      <c r="C381" s="55" t="s">
        <v>766</v>
      </c>
      <c r="D381" s="55"/>
      <c r="E381" s="55" t="s">
        <v>767</v>
      </c>
      <c r="F381" s="83" t="s">
        <v>1024</v>
      </c>
      <c r="G381" s="77">
        <v>100</v>
      </c>
      <c r="H381" s="59">
        <v>94</v>
      </c>
      <c r="I381" s="41"/>
    </row>
    <row r="382" spans="1:9" ht="15.75" x14ac:dyDescent="0.2">
      <c r="B382" s="57" t="s">
        <v>855</v>
      </c>
      <c r="C382" s="55" t="s">
        <v>856</v>
      </c>
      <c r="D382" s="55"/>
      <c r="E382" s="55"/>
      <c r="F382" s="55" t="s">
        <v>857</v>
      </c>
      <c r="G382" s="77">
        <v>327</v>
      </c>
      <c r="H382" s="59">
        <v>332</v>
      </c>
      <c r="I382" s="41"/>
    </row>
    <row r="383" spans="1:9" ht="15.75" x14ac:dyDescent="0.2">
      <c r="B383" s="57" t="s">
        <v>751</v>
      </c>
      <c r="C383" s="55" t="s">
        <v>752</v>
      </c>
      <c r="D383" s="55"/>
      <c r="E383" s="55"/>
      <c r="F383" s="83" t="s">
        <v>1023</v>
      </c>
      <c r="G383" s="77">
        <v>2763</v>
      </c>
      <c r="H383" s="59">
        <v>2815</v>
      </c>
      <c r="I383" s="41"/>
    </row>
    <row r="384" spans="1:9" ht="15.75" x14ac:dyDescent="0.2">
      <c r="B384" s="57" t="s">
        <v>888</v>
      </c>
      <c r="C384" s="55" t="s">
        <v>889</v>
      </c>
      <c r="D384" s="55"/>
      <c r="E384" s="55" t="s">
        <v>1061</v>
      </c>
      <c r="F384" s="55" t="s">
        <v>887</v>
      </c>
      <c r="G384" s="77">
        <v>2522</v>
      </c>
      <c r="H384" s="59">
        <v>2623.15</v>
      </c>
      <c r="I384" s="41"/>
    </row>
    <row r="385" spans="2:9" ht="15.75" x14ac:dyDescent="0.2">
      <c r="B385" s="57" t="s">
        <v>890</v>
      </c>
      <c r="C385" s="55" t="s">
        <v>889</v>
      </c>
      <c r="D385" s="55"/>
      <c r="E385" s="55" t="s">
        <v>1061</v>
      </c>
      <c r="F385" s="55" t="s">
        <v>887</v>
      </c>
      <c r="G385" s="77">
        <v>93</v>
      </c>
      <c r="H385" s="59">
        <v>94</v>
      </c>
      <c r="I385" s="41"/>
    </row>
    <row r="386" spans="2:9" ht="15.75" x14ac:dyDescent="0.2">
      <c r="B386" s="57" t="s">
        <v>967</v>
      </c>
      <c r="C386" s="55" t="s">
        <v>968</v>
      </c>
      <c r="D386" s="55"/>
      <c r="E386" s="55"/>
      <c r="F386" s="55" t="s">
        <v>964</v>
      </c>
      <c r="G386" s="77">
        <v>527</v>
      </c>
      <c r="H386" s="59">
        <v>526</v>
      </c>
      <c r="I386" s="41"/>
    </row>
    <row r="387" spans="2:9" ht="15.75" x14ac:dyDescent="0.2">
      <c r="B387" s="57" t="s">
        <v>804</v>
      </c>
      <c r="C387" s="55" t="s">
        <v>805</v>
      </c>
      <c r="D387" s="55"/>
      <c r="E387" s="55"/>
      <c r="F387" s="55" t="s">
        <v>1030</v>
      </c>
      <c r="G387" s="77">
        <v>183</v>
      </c>
      <c r="H387" s="59">
        <v>181</v>
      </c>
      <c r="I387" s="41"/>
    </row>
    <row r="388" spans="2:9" ht="15.75" x14ac:dyDescent="0.2">
      <c r="B388" s="57" t="s">
        <v>806</v>
      </c>
      <c r="C388" s="55" t="s">
        <v>807</v>
      </c>
      <c r="D388" s="55"/>
      <c r="E388" s="55"/>
      <c r="F388" s="55" t="s">
        <v>1030</v>
      </c>
      <c r="G388" s="77">
        <v>317</v>
      </c>
      <c r="H388" s="59">
        <v>306</v>
      </c>
      <c r="I388" s="41"/>
    </row>
    <row r="389" spans="2:9" ht="15.75" x14ac:dyDescent="0.2">
      <c r="B389" s="57" t="s">
        <v>808</v>
      </c>
      <c r="C389" s="55" t="s">
        <v>807</v>
      </c>
      <c r="D389" s="55"/>
      <c r="E389" s="55"/>
      <c r="F389" s="55" t="s">
        <v>1030</v>
      </c>
      <c r="G389" s="77">
        <v>60</v>
      </c>
      <c r="H389" s="59">
        <v>52</v>
      </c>
      <c r="I389" s="41"/>
    </row>
    <row r="390" spans="2:9" ht="15.75" x14ac:dyDescent="0.2">
      <c r="B390" s="57" t="s">
        <v>809</v>
      </c>
      <c r="C390" s="55" t="s">
        <v>810</v>
      </c>
      <c r="D390" s="55"/>
      <c r="E390" s="55"/>
      <c r="F390" s="55" t="s">
        <v>1030</v>
      </c>
      <c r="G390" s="77">
        <v>464</v>
      </c>
      <c r="H390" s="59">
        <v>467</v>
      </c>
      <c r="I390" s="41"/>
    </row>
    <row r="391" spans="2:9" ht="15.75" x14ac:dyDescent="0.2">
      <c r="B391" s="57" t="s">
        <v>910</v>
      </c>
      <c r="C391" s="55" t="s">
        <v>911</v>
      </c>
      <c r="D391" s="55"/>
      <c r="E391" s="55"/>
      <c r="F391" s="55" t="s">
        <v>1034</v>
      </c>
      <c r="G391" s="77">
        <v>427</v>
      </c>
      <c r="H391" s="59">
        <v>425</v>
      </c>
      <c r="I391" s="41"/>
    </row>
    <row r="392" spans="2:9" ht="15.75" x14ac:dyDescent="0.2">
      <c r="B392" s="57" t="s">
        <v>858</v>
      </c>
      <c r="C392" s="55" t="s">
        <v>859</v>
      </c>
      <c r="D392" s="55"/>
      <c r="E392" s="55"/>
      <c r="F392" s="55" t="s">
        <v>857</v>
      </c>
      <c r="G392" s="77">
        <v>162</v>
      </c>
      <c r="H392" s="59">
        <v>175</v>
      </c>
      <c r="I392" s="41"/>
    </row>
    <row r="393" spans="2:9" ht="15.75" x14ac:dyDescent="0.2">
      <c r="B393" s="57" t="s">
        <v>860</v>
      </c>
      <c r="C393" s="55" t="s">
        <v>859</v>
      </c>
      <c r="D393" s="55"/>
      <c r="E393" s="55"/>
      <c r="F393" s="55" t="s">
        <v>857</v>
      </c>
      <c r="G393" s="77">
        <v>634</v>
      </c>
      <c r="H393" s="59">
        <v>634</v>
      </c>
      <c r="I393" s="41"/>
    </row>
    <row r="394" spans="2:9" ht="15.75" x14ac:dyDescent="0.2">
      <c r="B394" s="57" t="s">
        <v>912</v>
      </c>
      <c r="C394" s="55" t="s">
        <v>913</v>
      </c>
      <c r="D394" s="55"/>
      <c r="E394" s="55"/>
      <c r="F394" s="55" t="s">
        <v>1034</v>
      </c>
      <c r="G394" s="77">
        <v>229</v>
      </c>
      <c r="H394" s="59">
        <v>234</v>
      </c>
      <c r="I394" s="41"/>
    </row>
    <row r="395" spans="2:9" ht="15.75" x14ac:dyDescent="0.2">
      <c r="B395" s="57" t="s">
        <v>969</v>
      </c>
      <c r="C395" s="55" t="s">
        <v>970</v>
      </c>
      <c r="D395" s="55"/>
      <c r="E395" s="55"/>
      <c r="F395" s="55" t="s">
        <v>964</v>
      </c>
      <c r="G395" s="77">
        <v>250</v>
      </c>
      <c r="H395" s="59">
        <v>239</v>
      </c>
      <c r="I395" s="41"/>
    </row>
    <row r="396" spans="2:9" ht="15.75" x14ac:dyDescent="0.2">
      <c r="B396" s="57" t="s">
        <v>768</v>
      </c>
      <c r="C396" s="55" t="s">
        <v>769</v>
      </c>
      <c r="D396" s="55"/>
      <c r="E396" s="55"/>
      <c r="F396" s="83" t="s">
        <v>1024</v>
      </c>
      <c r="G396" s="77">
        <v>731</v>
      </c>
      <c r="H396" s="59">
        <v>733</v>
      </c>
      <c r="I396" s="41"/>
    </row>
    <row r="397" spans="2:9" ht="15.75" x14ac:dyDescent="0.2">
      <c r="B397" s="57" t="s">
        <v>811</v>
      </c>
      <c r="C397" s="55" t="s">
        <v>812</v>
      </c>
      <c r="D397" s="55"/>
      <c r="E397" s="55"/>
      <c r="F397" s="55" t="s">
        <v>1030</v>
      </c>
      <c r="G397" s="77">
        <v>70</v>
      </c>
      <c r="H397" s="59">
        <v>71</v>
      </c>
      <c r="I397" s="41"/>
    </row>
    <row r="398" spans="2:9" ht="15.75" x14ac:dyDescent="0.2">
      <c r="B398" s="57" t="s">
        <v>891</v>
      </c>
      <c r="C398" s="55" t="s">
        <v>892</v>
      </c>
      <c r="D398" s="55"/>
      <c r="E398" s="55"/>
      <c r="F398" s="55" t="s">
        <v>887</v>
      </c>
      <c r="G398" s="77">
        <v>210</v>
      </c>
      <c r="H398" s="59">
        <v>214</v>
      </c>
      <c r="I398" s="41"/>
    </row>
    <row r="399" spans="2:9" ht="15.75" x14ac:dyDescent="0.2">
      <c r="B399" s="57" t="s">
        <v>770</v>
      </c>
      <c r="C399" s="55" t="s">
        <v>771</v>
      </c>
      <c r="D399" s="55"/>
      <c r="E399" s="55"/>
      <c r="F399" s="83" t="s">
        <v>1024</v>
      </c>
      <c r="G399" s="77">
        <v>242</v>
      </c>
      <c r="H399" s="59">
        <v>253</v>
      </c>
      <c r="I399" s="41"/>
    </row>
    <row r="400" spans="2:9" ht="15.75" x14ac:dyDescent="0.2">
      <c r="B400" s="57" t="s">
        <v>893</v>
      </c>
      <c r="C400" s="55" t="s">
        <v>894</v>
      </c>
      <c r="D400" s="55"/>
      <c r="E400" s="55"/>
      <c r="F400" s="55" t="s">
        <v>887</v>
      </c>
      <c r="G400" s="77">
        <v>1783</v>
      </c>
      <c r="H400" s="59">
        <v>2014.95</v>
      </c>
      <c r="I400" s="41"/>
    </row>
    <row r="401" spans="2:9" ht="15.75" x14ac:dyDescent="0.2">
      <c r="B401" s="57" t="s">
        <v>914</v>
      </c>
      <c r="C401" s="55" t="s">
        <v>915</v>
      </c>
      <c r="D401" s="55"/>
      <c r="E401" s="55"/>
      <c r="F401" s="55" t="s">
        <v>1034</v>
      </c>
      <c r="G401" s="77">
        <v>2290</v>
      </c>
      <c r="H401" s="59">
        <v>2324.8000000000002</v>
      </c>
      <c r="I401" s="41"/>
    </row>
    <row r="402" spans="2:9" ht="15.75" x14ac:dyDescent="0.2">
      <c r="B402" s="57" t="s">
        <v>861</v>
      </c>
      <c r="C402" s="55" t="s">
        <v>862</v>
      </c>
      <c r="D402" s="55"/>
      <c r="E402" s="55"/>
      <c r="F402" s="55" t="s">
        <v>857</v>
      </c>
      <c r="G402" s="77">
        <v>402</v>
      </c>
      <c r="H402" s="59">
        <v>399</v>
      </c>
      <c r="I402" s="41"/>
    </row>
    <row r="403" spans="2:9" ht="15.75" x14ac:dyDescent="0.2">
      <c r="B403" s="57" t="s">
        <v>772</v>
      </c>
      <c r="C403" s="55" t="s">
        <v>773</v>
      </c>
      <c r="D403" s="55"/>
      <c r="E403" s="55" t="s">
        <v>767</v>
      </c>
      <c r="F403" s="83" t="s">
        <v>1024</v>
      </c>
      <c r="G403" s="77">
        <v>107</v>
      </c>
      <c r="H403" s="59">
        <v>112</v>
      </c>
      <c r="I403" s="41"/>
    </row>
    <row r="404" spans="2:9" ht="15.75" x14ac:dyDescent="0.2">
      <c r="B404" s="57" t="s">
        <v>813</v>
      </c>
      <c r="C404" s="55" t="s">
        <v>814</v>
      </c>
      <c r="D404" s="55"/>
      <c r="E404" s="55"/>
      <c r="F404" s="55" t="s">
        <v>1030</v>
      </c>
      <c r="G404" s="77">
        <v>332</v>
      </c>
      <c r="H404" s="59">
        <v>341</v>
      </c>
      <c r="I404" s="41"/>
    </row>
    <row r="405" spans="2:9" ht="15.75" x14ac:dyDescent="0.2">
      <c r="B405" s="57" t="s">
        <v>815</v>
      </c>
      <c r="C405" s="55" t="s">
        <v>816</v>
      </c>
      <c r="D405" s="55"/>
      <c r="E405" s="55"/>
      <c r="F405" s="55" t="s">
        <v>1030</v>
      </c>
      <c r="G405" s="77">
        <v>914</v>
      </c>
      <c r="H405" s="59">
        <v>915</v>
      </c>
      <c r="I405" s="41"/>
    </row>
    <row r="406" spans="2:9" ht="15.75" x14ac:dyDescent="0.2">
      <c r="B406" s="57" t="s">
        <v>817</v>
      </c>
      <c r="C406" s="55" t="s">
        <v>816</v>
      </c>
      <c r="D406" s="55"/>
      <c r="E406" s="55"/>
      <c r="F406" s="55" t="s">
        <v>1030</v>
      </c>
      <c r="G406" s="77">
        <v>239</v>
      </c>
      <c r="H406" s="59">
        <v>237</v>
      </c>
      <c r="I406" s="41"/>
    </row>
    <row r="407" spans="2:9" ht="15.75" x14ac:dyDescent="0.2">
      <c r="B407" s="57" t="s">
        <v>863</v>
      </c>
      <c r="C407" s="55" t="s">
        <v>857</v>
      </c>
      <c r="D407" s="55"/>
      <c r="E407" s="55"/>
      <c r="F407" s="55" t="s">
        <v>857</v>
      </c>
      <c r="G407" s="77">
        <v>751</v>
      </c>
      <c r="H407" s="59">
        <v>758</v>
      </c>
      <c r="I407" s="41"/>
    </row>
    <row r="408" spans="2:9" ht="15.75" x14ac:dyDescent="0.2">
      <c r="B408" s="57" t="s">
        <v>916</v>
      </c>
      <c r="C408" s="55" t="s">
        <v>917</v>
      </c>
      <c r="D408" s="55"/>
      <c r="E408" s="55"/>
      <c r="F408" s="55" t="s">
        <v>1034</v>
      </c>
      <c r="G408" s="77">
        <v>122</v>
      </c>
      <c r="H408" s="59">
        <v>120</v>
      </c>
      <c r="I408" s="41"/>
    </row>
    <row r="409" spans="2:9" ht="15.75" x14ac:dyDescent="0.2">
      <c r="B409" s="57" t="s">
        <v>995</v>
      </c>
      <c r="C409" s="55" t="s">
        <v>996</v>
      </c>
      <c r="D409" s="55"/>
      <c r="E409" s="55"/>
      <c r="F409" s="55" t="s">
        <v>1037</v>
      </c>
      <c r="G409" s="77">
        <v>78</v>
      </c>
      <c r="H409" s="59">
        <v>74</v>
      </c>
      <c r="I409" s="41"/>
    </row>
    <row r="410" spans="2:9" ht="15.75" x14ac:dyDescent="0.2">
      <c r="B410" s="57" t="s">
        <v>864</v>
      </c>
      <c r="C410" s="55" t="s">
        <v>865</v>
      </c>
      <c r="D410" s="55"/>
      <c r="E410" s="55"/>
      <c r="F410" s="55" t="s">
        <v>857</v>
      </c>
      <c r="G410" s="77">
        <v>52</v>
      </c>
      <c r="H410" s="59">
        <v>44</v>
      </c>
      <c r="I410" s="41"/>
    </row>
    <row r="411" spans="2:9" ht="15.75" x14ac:dyDescent="0.2">
      <c r="B411" s="57" t="s">
        <v>818</v>
      </c>
      <c r="C411" s="55" t="s">
        <v>819</v>
      </c>
      <c r="D411" s="55"/>
      <c r="E411" s="55"/>
      <c r="F411" s="55" t="s">
        <v>1030</v>
      </c>
      <c r="G411" s="77">
        <v>335</v>
      </c>
      <c r="H411" s="59">
        <v>324</v>
      </c>
      <c r="I411" s="41"/>
    </row>
    <row r="412" spans="2:9" ht="15.75" x14ac:dyDescent="0.2">
      <c r="B412" s="57" t="s">
        <v>820</v>
      </c>
      <c r="C412" s="55" t="s">
        <v>821</v>
      </c>
      <c r="D412" s="55"/>
      <c r="E412" s="55"/>
      <c r="F412" s="55" t="s">
        <v>1030</v>
      </c>
      <c r="G412" s="77">
        <v>112</v>
      </c>
      <c r="H412" s="59">
        <v>115</v>
      </c>
      <c r="I412" s="41"/>
    </row>
    <row r="413" spans="2:9" ht="15.75" x14ac:dyDescent="0.2">
      <c r="B413" s="57" t="s">
        <v>822</v>
      </c>
      <c r="C413" s="55" t="s">
        <v>823</v>
      </c>
      <c r="D413" s="55"/>
      <c r="E413" s="55"/>
      <c r="F413" s="55" t="s">
        <v>1030</v>
      </c>
      <c r="G413" s="77">
        <v>176</v>
      </c>
      <c r="H413" s="59">
        <v>167</v>
      </c>
      <c r="I413" s="41"/>
    </row>
    <row r="414" spans="2:9" ht="15.75" x14ac:dyDescent="0.2">
      <c r="B414" s="57" t="s">
        <v>971</v>
      </c>
      <c r="C414" s="55" t="s">
        <v>972</v>
      </c>
      <c r="D414" s="55"/>
      <c r="E414" s="55"/>
      <c r="F414" s="55" t="s">
        <v>964</v>
      </c>
      <c r="G414" s="77">
        <v>210</v>
      </c>
      <c r="H414" s="59">
        <v>220</v>
      </c>
      <c r="I414" s="41"/>
    </row>
    <row r="415" spans="2:9" ht="15.75" x14ac:dyDescent="0.2">
      <c r="B415" s="57" t="s">
        <v>973</v>
      </c>
      <c r="C415" s="55" t="s">
        <v>974</v>
      </c>
      <c r="D415" s="55"/>
      <c r="E415" s="55"/>
      <c r="F415" s="55" t="s">
        <v>964</v>
      </c>
      <c r="G415" s="77">
        <v>255</v>
      </c>
      <c r="H415" s="59">
        <v>248</v>
      </c>
      <c r="I415" s="41"/>
    </row>
    <row r="416" spans="2:9" ht="15.75" x14ac:dyDescent="0.2">
      <c r="B416" s="57" t="s">
        <v>774</v>
      </c>
      <c r="C416" s="55" t="s">
        <v>775</v>
      </c>
      <c r="D416" s="55"/>
      <c r="E416" s="55"/>
      <c r="F416" s="83" t="s">
        <v>1024</v>
      </c>
      <c r="G416" s="77">
        <v>480</v>
      </c>
      <c r="H416" s="59">
        <v>481</v>
      </c>
      <c r="I416" s="41"/>
    </row>
    <row r="417" spans="2:9" ht="15.75" x14ac:dyDescent="0.2">
      <c r="B417" s="57" t="s">
        <v>997</v>
      </c>
      <c r="C417" s="55" t="s">
        <v>998</v>
      </c>
      <c r="D417" s="55"/>
      <c r="E417" s="55"/>
      <c r="F417" s="55" t="s">
        <v>1037</v>
      </c>
      <c r="G417" s="77">
        <v>244</v>
      </c>
      <c r="H417" s="59">
        <v>240</v>
      </c>
      <c r="I417" s="41"/>
    </row>
    <row r="418" spans="2:9" ht="15.75" x14ac:dyDescent="0.2">
      <c r="B418" s="57" t="s">
        <v>824</v>
      </c>
      <c r="C418" s="55" t="s">
        <v>825</v>
      </c>
      <c r="D418" s="55"/>
      <c r="E418" s="55"/>
      <c r="F418" s="55" t="s">
        <v>1030</v>
      </c>
      <c r="G418" s="77">
        <v>211</v>
      </c>
      <c r="H418" s="59">
        <v>202</v>
      </c>
      <c r="I418" s="41"/>
    </row>
    <row r="419" spans="2:9" ht="15.75" x14ac:dyDescent="0.2">
      <c r="B419" s="57" t="s">
        <v>999</v>
      </c>
      <c r="C419" s="55" t="s">
        <v>1000</v>
      </c>
      <c r="D419" s="55"/>
      <c r="E419" s="55"/>
      <c r="F419" s="55" t="s">
        <v>1037</v>
      </c>
      <c r="G419" s="77">
        <v>311</v>
      </c>
      <c r="H419" s="59">
        <v>313</v>
      </c>
      <c r="I419" s="41"/>
    </row>
    <row r="420" spans="2:9" ht="15.75" x14ac:dyDescent="0.2">
      <c r="B420" s="57" t="s">
        <v>929</v>
      </c>
      <c r="C420" s="55" t="s">
        <v>930</v>
      </c>
      <c r="D420" s="55"/>
      <c r="E420" s="55"/>
      <c r="F420" s="55" t="s">
        <v>1035</v>
      </c>
      <c r="G420" s="77">
        <v>842</v>
      </c>
      <c r="H420" s="59">
        <v>849.5</v>
      </c>
      <c r="I420" s="41"/>
    </row>
    <row r="421" spans="2:9" ht="15.75" x14ac:dyDescent="0.2">
      <c r="B421" s="57" t="s">
        <v>975</v>
      </c>
      <c r="C421" s="55" t="s">
        <v>976</v>
      </c>
      <c r="D421" s="55"/>
      <c r="E421" s="55"/>
      <c r="F421" s="55" t="s">
        <v>964</v>
      </c>
      <c r="G421" s="77">
        <v>435</v>
      </c>
      <c r="H421" s="59">
        <v>442</v>
      </c>
      <c r="I421" s="41"/>
    </row>
    <row r="422" spans="2:9" ht="15.75" x14ac:dyDescent="0.2">
      <c r="B422" s="57" t="s">
        <v>826</v>
      </c>
      <c r="C422" s="55" t="s">
        <v>827</v>
      </c>
      <c r="D422" s="55"/>
      <c r="E422" s="55"/>
      <c r="F422" s="55" t="s">
        <v>1030</v>
      </c>
      <c r="G422" s="77">
        <v>127</v>
      </c>
      <c r="H422" s="59">
        <v>125</v>
      </c>
      <c r="I422" s="41"/>
    </row>
    <row r="423" spans="2:9" ht="15.75" x14ac:dyDescent="0.2">
      <c r="B423" s="57" t="s">
        <v>828</v>
      </c>
      <c r="C423" s="55" t="s">
        <v>829</v>
      </c>
      <c r="D423" s="55"/>
      <c r="E423" s="55"/>
      <c r="F423" s="55" t="s">
        <v>1030</v>
      </c>
      <c r="G423" s="77">
        <v>163</v>
      </c>
      <c r="H423" s="59">
        <v>159</v>
      </c>
      <c r="I423" s="41"/>
    </row>
    <row r="424" spans="2:9" ht="15.75" x14ac:dyDescent="0.2">
      <c r="B424" s="57" t="s">
        <v>895</v>
      </c>
      <c r="C424" s="55" t="s">
        <v>896</v>
      </c>
      <c r="D424" s="55" t="s">
        <v>896</v>
      </c>
      <c r="E424" s="55"/>
      <c r="F424" s="55" t="s">
        <v>887</v>
      </c>
      <c r="G424" s="77">
        <v>366</v>
      </c>
      <c r="H424" s="59">
        <v>344</v>
      </c>
      <c r="I424" s="41"/>
    </row>
    <row r="425" spans="2:9" ht="15.75" x14ac:dyDescent="0.2">
      <c r="B425" s="57" t="s">
        <v>897</v>
      </c>
      <c r="C425" s="55" t="s">
        <v>898</v>
      </c>
      <c r="D425" s="55" t="s">
        <v>899</v>
      </c>
      <c r="E425" s="55"/>
      <c r="F425" s="55" t="s">
        <v>887</v>
      </c>
      <c r="G425" s="77">
        <v>70</v>
      </c>
      <c r="H425" s="59">
        <v>66</v>
      </c>
      <c r="I425" s="41"/>
    </row>
    <row r="426" spans="2:9" ht="15.75" x14ac:dyDescent="0.2">
      <c r="B426" s="57" t="s">
        <v>977</v>
      </c>
      <c r="C426" s="55" t="s">
        <v>978</v>
      </c>
      <c r="D426" s="55"/>
      <c r="E426" s="55"/>
      <c r="F426" s="55" t="s">
        <v>964</v>
      </c>
      <c r="G426" s="77">
        <v>1142</v>
      </c>
      <c r="H426" s="59">
        <v>1189.4000000000001</v>
      </c>
      <c r="I426" s="41"/>
    </row>
    <row r="427" spans="2:9" ht="15.75" x14ac:dyDescent="0.2">
      <c r="B427" s="57" t="s">
        <v>866</v>
      </c>
      <c r="C427" s="55" t="s">
        <v>867</v>
      </c>
      <c r="D427" s="55" t="s">
        <v>868</v>
      </c>
      <c r="E427" s="55"/>
      <c r="F427" s="55" t="s">
        <v>857</v>
      </c>
      <c r="G427" s="77">
        <v>323</v>
      </c>
      <c r="H427" s="59">
        <v>314</v>
      </c>
      <c r="I427" s="41"/>
    </row>
    <row r="428" spans="2:9" ht="15.75" x14ac:dyDescent="0.2">
      <c r="B428" s="57" t="s">
        <v>869</v>
      </c>
      <c r="C428" s="55" t="s">
        <v>867</v>
      </c>
      <c r="D428" s="55" t="s">
        <v>870</v>
      </c>
      <c r="E428" s="55"/>
      <c r="F428" s="55" t="s">
        <v>857</v>
      </c>
      <c r="G428" s="77">
        <v>1976</v>
      </c>
      <c r="H428" s="59">
        <v>1989</v>
      </c>
      <c r="I428" s="41"/>
    </row>
    <row r="429" spans="2:9" ht="15.75" x14ac:dyDescent="0.2">
      <c r="B429" s="57" t="s">
        <v>904</v>
      </c>
      <c r="C429" s="55" t="s">
        <v>867</v>
      </c>
      <c r="D429" s="55" t="s">
        <v>309</v>
      </c>
      <c r="E429" s="55"/>
      <c r="F429" s="55" t="s">
        <v>867</v>
      </c>
      <c r="G429" s="77">
        <v>943</v>
      </c>
      <c r="H429" s="59">
        <v>945</v>
      </c>
      <c r="I429" s="41"/>
    </row>
    <row r="430" spans="2:9" ht="15.75" x14ac:dyDescent="0.2">
      <c r="B430" s="57" t="s">
        <v>905</v>
      </c>
      <c r="C430" s="55" t="s">
        <v>867</v>
      </c>
      <c r="D430" s="55" t="s">
        <v>309</v>
      </c>
      <c r="E430" s="55"/>
      <c r="F430" s="55" t="s">
        <v>867</v>
      </c>
      <c r="G430" s="77">
        <v>2256</v>
      </c>
      <c r="H430" s="59">
        <v>2290</v>
      </c>
      <c r="I430" s="41"/>
    </row>
    <row r="431" spans="2:9" ht="15.75" x14ac:dyDescent="0.2">
      <c r="B431" s="57" t="s">
        <v>906</v>
      </c>
      <c r="C431" s="55" t="s">
        <v>867</v>
      </c>
      <c r="D431" s="55" t="s">
        <v>907</v>
      </c>
      <c r="E431" s="55"/>
      <c r="F431" s="55" t="s">
        <v>867</v>
      </c>
      <c r="G431" s="77">
        <v>1916</v>
      </c>
      <c r="H431" s="59">
        <v>1989</v>
      </c>
      <c r="I431" s="41"/>
    </row>
    <row r="432" spans="2:9" ht="15.75" x14ac:dyDescent="0.2">
      <c r="B432" s="57" t="s">
        <v>908</v>
      </c>
      <c r="C432" s="55" t="s">
        <v>867</v>
      </c>
      <c r="D432" s="55" t="s">
        <v>909</v>
      </c>
      <c r="E432" s="55"/>
      <c r="F432" s="55" t="s">
        <v>867</v>
      </c>
      <c r="G432" s="77">
        <v>1789</v>
      </c>
      <c r="H432" s="59">
        <v>1819</v>
      </c>
      <c r="I432" s="41"/>
    </row>
    <row r="433" spans="2:9" ht="15.75" x14ac:dyDescent="0.2">
      <c r="B433" s="57" t="s">
        <v>871</v>
      </c>
      <c r="C433" s="55" t="s">
        <v>872</v>
      </c>
      <c r="D433" s="55"/>
      <c r="E433" s="55"/>
      <c r="F433" s="55" t="s">
        <v>857</v>
      </c>
      <c r="G433" s="77">
        <v>98</v>
      </c>
      <c r="H433" s="59">
        <v>95</v>
      </c>
      <c r="I433" s="41"/>
    </row>
    <row r="434" spans="2:9" ht="15.75" x14ac:dyDescent="0.2">
      <c r="B434" s="57" t="s">
        <v>873</v>
      </c>
      <c r="C434" s="55" t="s">
        <v>874</v>
      </c>
      <c r="D434" s="55"/>
      <c r="E434" s="55"/>
      <c r="F434" s="55" t="s">
        <v>857</v>
      </c>
      <c r="G434" s="77">
        <v>158</v>
      </c>
      <c r="H434" s="59">
        <v>158</v>
      </c>
      <c r="I434" s="41"/>
    </row>
    <row r="435" spans="2:9" ht="15.75" x14ac:dyDescent="0.2">
      <c r="B435" s="57" t="s">
        <v>918</v>
      </c>
      <c r="C435" s="55" t="s">
        <v>919</v>
      </c>
      <c r="D435" s="55"/>
      <c r="E435" s="55"/>
      <c r="F435" s="55" t="s">
        <v>1034</v>
      </c>
      <c r="G435" s="77">
        <v>1398</v>
      </c>
      <c r="H435" s="59">
        <v>1397</v>
      </c>
      <c r="I435" s="41"/>
    </row>
    <row r="436" spans="2:9" ht="15.75" x14ac:dyDescent="0.2">
      <c r="B436" s="57" t="s">
        <v>900</v>
      </c>
      <c r="C436" s="55" t="s">
        <v>901</v>
      </c>
      <c r="D436" s="55"/>
      <c r="E436" s="55"/>
      <c r="F436" s="55" t="s">
        <v>887</v>
      </c>
      <c r="G436" s="77">
        <v>2978</v>
      </c>
      <c r="H436" s="59">
        <v>2931</v>
      </c>
      <c r="I436" s="41"/>
    </row>
    <row r="437" spans="2:9" ht="15.75" x14ac:dyDescent="0.2">
      <c r="B437" s="57" t="s">
        <v>979</v>
      </c>
      <c r="C437" s="55" t="s">
        <v>980</v>
      </c>
      <c r="D437" s="55"/>
      <c r="E437" s="55"/>
      <c r="F437" s="55" t="s">
        <v>964</v>
      </c>
      <c r="G437" s="77">
        <v>344</v>
      </c>
      <c r="H437" s="59">
        <v>343</v>
      </c>
      <c r="I437" s="41"/>
    </row>
    <row r="438" spans="2:9" ht="15.75" x14ac:dyDescent="0.2">
      <c r="B438" s="57" t="s">
        <v>981</v>
      </c>
      <c r="C438" s="55" t="s">
        <v>982</v>
      </c>
      <c r="D438" s="55"/>
      <c r="E438" s="55"/>
      <c r="F438" s="55" t="s">
        <v>964</v>
      </c>
      <c r="G438" s="77">
        <v>595</v>
      </c>
      <c r="H438" s="59">
        <v>632.29999999999995</v>
      </c>
      <c r="I438" s="41"/>
    </row>
    <row r="439" spans="2:9" ht="15.75" x14ac:dyDescent="0.2">
      <c r="B439" s="57" t="s">
        <v>830</v>
      </c>
      <c r="C439" s="55" t="s">
        <v>831</v>
      </c>
      <c r="D439" s="55"/>
      <c r="E439" s="55"/>
      <c r="F439" s="55" t="s">
        <v>1030</v>
      </c>
      <c r="G439" s="77">
        <v>38</v>
      </c>
      <c r="H439" s="59">
        <v>39</v>
      </c>
      <c r="I439" s="41"/>
    </row>
    <row r="440" spans="2:9" ht="15.75" x14ac:dyDescent="0.2">
      <c r="B440" s="57" t="s">
        <v>875</v>
      </c>
      <c r="C440" s="55" t="s">
        <v>876</v>
      </c>
      <c r="D440" s="55" t="s">
        <v>876</v>
      </c>
      <c r="E440" s="55"/>
      <c r="F440" s="55" t="s">
        <v>857</v>
      </c>
      <c r="G440" s="77">
        <v>476</v>
      </c>
      <c r="H440" s="59">
        <v>468</v>
      </c>
      <c r="I440" s="41"/>
    </row>
    <row r="441" spans="2:9" ht="15.75" x14ac:dyDescent="0.2">
      <c r="B441" s="57" t="s">
        <v>877</v>
      </c>
      <c r="C441" s="55" t="s">
        <v>876</v>
      </c>
      <c r="D441" s="55" t="s">
        <v>878</v>
      </c>
      <c r="E441" s="55"/>
      <c r="F441" s="55" t="s">
        <v>857</v>
      </c>
      <c r="G441" s="77">
        <v>414</v>
      </c>
      <c r="H441" s="59">
        <v>408</v>
      </c>
      <c r="I441" s="41"/>
    </row>
    <row r="442" spans="2:9" ht="15.75" x14ac:dyDescent="0.2">
      <c r="B442" s="57" t="s">
        <v>879</v>
      </c>
      <c r="C442" s="55" t="s">
        <v>876</v>
      </c>
      <c r="D442" s="55" t="s">
        <v>880</v>
      </c>
      <c r="E442" s="55"/>
      <c r="F442" s="55" t="s">
        <v>857</v>
      </c>
      <c r="G442" s="77">
        <v>501</v>
      </c>
      <c r="H442" s="59">
        <v>510</v>
      </c>
      <c r="I442" s="41"/>
    </row>
    <row r="443" spans="2:9" ht="15.75" x14ac:dyDescent="0.2">
      <c r="B443" s="57" t="s">
        <v>776</v>
      </c>
      <c r="C443" s="55" t="s">
        <v>777</v>
      </c>
      <c r="D443" s="55"/>
      <c r="E443" s="55" t="s">
        <v>767</v>
      </c>
      <c r="F443" s="83" t="s">
        <v>1024</v>
      </c>
      <c r="G443" s="77">
        <v>95</v>
      </c>
      <c r="H443" s="59">
        <v>93</v>
      </c>
      <c r="I443" s="41"/>
    </row>
    <row r="444" spans="2:9" ht="15.75" x14ac:dyDescent="0.2">
      <c r="B444" s="57" t="s">
        <v>778</v>
      </c>
      <c r="C444" s="55" t="s">
        <v>779</v>
      </c>
      <c r="D444" s="55"/>
      <c r="E444" s="55"/>
      <c r="F444" s="83" t="s">
        <v>1024</v>
      </c>
      <c r="G444" s="77">
        <v>317</v>
      </c>
      <c r="H444" s="59">
        <v>304</v>
      </c>
      <c r="I444" s="41"/>
    </row>
    <row r="445" spans="2:9" ht="15.75" x14ac:dyDescent="0.2">
      <c r="B445" s="57" t="s">
        <v>780</v>
      </c>
      <c r="C445" s="55" t="s">
        <v>781</v>
      </c>
      <c r="D445" s="55"/>
      <c r="E445" s="55"/>
      <c r="F445" s="83" t="s">
        <v>1024</v>
      </c>
      <c r="G445" s="77">
        <v>874</v>
      </c>
      <c r="H445" s="59">
        <v>862</v>
      </c>
      <c r="I445" s="41"/>
    </row>
    <row r="446" spans="2:9" ht="15.75" x14ac:dyDescent="0.2">
      <c r="B446" s="57" t="s">
        <v>832</v>
      </c>
      <c r="C446" s="55" t="s">
        <v>833</v>
      </c>
      <c r="D446" s="55"/>
      <c r="E446" s="55"/>
      <c r="F446" s="55" t="s">
        <v>1030</v>
      </c>
      <c r="G446" s="77">
        <v>1139</v>
      </c>
      <c r="H446" s="59">
        <v>1163</v>
      </c>
      <c r="I446" s="41"/>
    </row>
    <row r="447" spans="2:9" ht="15.75" x14ac:dyDescent="0.2">
      <c r="B447" s="57" t="s">
        <v>782</v>
      </c>
      <c r="C447" s="55" t="s">
        <v>783</v>
      </c>
      <c r="D447" s="55" t="s">
        <v>783</v>
      </c>
      <c r="E447" s="55"/>
      <c r="F447" s="83" t="s">
        <v>1024</v>
      </c>
      <c r="G447" s="77">
        <v>1163</v>
      </c>
      <c r="H447" s="59">
        <v>1135</v>
      </c>
      <c r="I447" s="41"/>
    </row>
    <row r="448" spans="2:9" ht="15.75" x14ac:dyDescent="0.2">
      <c r="B448" s="57" t="s">
        <v>784</v>
      </c>
      <c r="C448" s="55" t="s">
        <v>783</v>
      </c>
      <c r="D448" s="55" t="s">
        <v>785</v>
      </c>
      <c r="E448" s="55"/>
      <c r="F448" s="83" t="s">
        <v>1024</v>
      </c>
      <c r="G448" s="77">
        <v>91</v>
      </c>
      <c r="H448" s="59">
        <v>91</v>
      </c>
      <c r="I448" s="41"/>
    </row>
    <row r="449" spans="2:9" ht="15.75" x14ac:dyDescent="0.2">
      <c r="B449" s="57" t="s">
        <v>983</v>
      </c>
      <c r="C449" s="55" t="s">
        <v>984</v>
      </c>
      <c r="D449" s="55"/>
      <c r="E449" s="55"/>
      <c r="F449" s="55" t="s">
        <v>964</v>
      </c>
      <c r="G449" s="77">
        <v>246</v>
      </c>
      <c r="H449" s="59">
        <v>242</v>
      </c>
      <c r="I449" s="41"/>
    </row>
    <row r="450" spans="2:9" ht="15.75" x14ac:dyDescent="0.2">
      <c r="B450" s="57" t="s">
        <v>1001</v>
      </c>
      <c r="C450" s="55" t="s">
        <v>1002</v>
      </c>
      <c r="D450" s="55"/>
      <c r="E450" s="55"/>
      <c r="F450" s="55" t="s">
        <v>1037</v>
      </c>
      <c r="G450" s="77">
        <v>265</v>
      </c>
      <c r="H450" s="59">
        <v>256</v>
      </c>
      <c r="I450" s="41"/>
    </row>
    <row r="451" spans="2:9" ht="15.75" x14ac:dyDescent="0.2">
      <c r="B451" s="57" t="s">
        <v>834</v>
      </c>
      <c r="C451" s="55" t="s">
        <v>835</v>
      </c>
      <c r="D451" s="55" t="s">
        <v>836</v>
      </c>
      <c r="E451" s="55"/>
      <c r="F451" s="55" t="s">
        <v>1030</v>
      </c>
      <c r="G451" s="77">
        <v>35</v>
      </c>
      <c r="H451" s="59">
        <v>36</v>
      </c>
      <c r="I451" s="41"/>
    </row>
    <row r="452" spans="2:9" ht="15.75" x14ac:dyDescent="0.2">
      <c r="B452" s="57" t="s">
        <v>837</v>
      </c>
      <c r="C452" s="55" t="s">
        <v>838</v>
      </c>
      <c r="D452" s="55" t="s">
        <v>839</v>
      </c>
      <c r="E452" s="55"/>
      <c r="F452" s="55" t="s">
        <v>1030</v>
      </c>
      <c r="G452" s="77">
        <v>355</v>
      </c>
      <c r="H452" s="59">
        <v>362</v>
      </c>
      <c r="I452" s="41"/>
    </row>
    <row r="453" spans="2:9" ht="15.75" x14ac:dyDescent="0.2">
      <c r="B453" s="57" t="s">
        <v>840</v>
      </c>
      <c r="C453" s="55" t="s">
        <v>841</v>
      </c>
      <c r="D453" s="55"/>
      <c r="E453" s="55"/>
      <c r="F453" s="55" t="s">
        <v>1030</v>
      </c>
      <c r="G453" s="77">
        <v>93</v>
      </c>
      <c r="H453" s="59">
        <v>86</v>
      </c>
      <c r="I453" s="41"/>
    </row>
    <row r="454" spans="2:9" ht="15.75" x14ac:dyDescent="0.2">
      <c r="B454" s="57" t="s">
        <v>786</v>
      </c>
      <c r="C454" s="55" t="s">
        <v>787</v>
      </c>
      <c r="D454" s="55"/>
      <c r="E454" s="55" t="s">
        <v>767</v>
      </c>
      <c r="F454" s="83" t="s">
        <v>1024</v>
      </c>
      <c r="G454" s="77">
        <v>127</v>
      </c>
      <c r="H454" s="59">
        <v>126</v>
      </c>
      <c r="I454" s="41"/>
    </row>
    <row r="455" spans="2:9" ht="15.75" x14ac:dyDescent="0.2">
      <c r="B455" s="57" t="s">
        <v>985</v>
      </c>
      <c r="C455" s="55" t="s">
        <v>986</v>
      </c>
      <c r="D455" s="55"/>
      <c r="E455" s="55"/>
      <c r="F455" s="55" t="s">
        <v>964</v>
      </c>
      <c r="G455" s="77">
        <v>238</v>
      </c>
      <c r="H455" s="59">
        <v>243</v>
      </c>
      <c r="I455" s="41"/>
    </row>
    <row r="456" spans="2:9" ht="15.75" x14ac:dyDescent="0.2">
      <c r="B456" s="57" t="s">
        <v>881</v>
      </c>
      <c r="C456" s="55" t="s">
        <v>882</v>
      </c>
      <c r="D456" s="55"/>
      <c r="E456" s="55"/>
      <c r="F456" s="55" t="s">
        <v>857</v>
      </c>
      <c r="G456" s="77">
        <v>576</v>
      </c>
      <c r="H456" s="59">
        <v>587</v>
      </c>
      <c r="I456" s="41"/>
    </row>
    <row r="457" spans="2:9" ht="15.75" x14ac:dyDescent="0.2">
      <c r="B457" s="57" t="s">
        <v>1003</v>
      </c>
      <c r="C457" s="55" t="s">
        <v>1004</v>
      </c>
      <c r="D457" s="55"/>
      <c r="E457" s="55"/>
      <c r="F457" s="55" t="s">
        <v>1037</v>
      </c>
      <c r="G457" s="77">
        <v>1096</v>
      </c>
      <c r="H457" s="59">
        <v>1126</v>
      </c>
      <c r="I457" s="41"/>
    </row>
    <row r="458" spans="2:9" ht="15.75" x14ac:dyDescent="0.2">
      <c r="B458" s="57" t="s">
        <v>920</v>
      </c>
      <c r="C458" s="55" t="s">
        <v>921</v>
      </c>
      <c r="D458" s="55"/>
      <c r="E458" s="55"/>
      <c r="F458" s="55" t="s">
        <v>1034</v>
      </c>
      <c r="G458" s="77">
        <v>824</v>
      </c>
      <c r="H458" s="59">
        <v>812</v>
      </c>
      <c r="I458" s="41"/>
    </row>
    <row r="459" spans="2:9" ht="15.75" x14ac:dyDescent="0.2">
      <c r="B459" s="57" t="s">
        <v>788</v>
      </c>
      <c r="C459" s="55" t="s">
        <v>789</v>
      </c>
      <c r="D459" s="55"/>
      <c r="E459" s="55"/>
      <c r="F459" s="83" t="s">
        <v>1024</v>
      </c>
      <c r="G459" s="77">
        <v>417</v>
      </c>
      <c r="H459" s="59">
        <v>405</v>
      </c>
      <c r="I459" s="41"/>
    </row>
    <row r="460" spans="2:9" ht="15.75" x14ac:dyDescent="0.2">
      <c r="B460" s="57" t="s">
        <v>1005</v>
      </c>
      <c r="C460" s="55" t="s">
        <v>1006</v>
      </c>
      <c r="D460" s="55"/>
      <c r="E460" s="55"/>
      <c r="F460" s="55" t="s">
        <v>1037</v>
      </c>
      <c r="G460" s="77">
        <v>28</v>
      </c>
      <c r="H460" s="59">
        <v>28</v>
      </c>
      <c r="I460" s="41"/>
    </row>
    <row r="461" spans="2:9" ht="15.75" x14ac:dyDescent="0.2">
      <c r="B461" s="57" t="s">
        <v>1007</v>
      </c>
      <c r="C461" s="55" t="s">
        <v>1006</v>
      </c>
      <c r="D461" s="55"/>
      <c r="E461" s="55"/>
      <c r="F461" s="55" t="s">
        <v>1037</v>
      </c>
      <c r="G461" s="77">
        <v>55</v>
      </c>
      <c r="H461" s="59">
        <v>56</v>
      </c>
      <c r="I461" s="41"/>
    </row>
    <row r="462" spans="2:9" ht="15.75" x14ac:dyDescent="0.2">
      <c r="B462" s="57" t="s">
        <v>953</v>
      </c>
      <c r="C462" s="55" t="s">
        <v>754</v>
      </c>
      <c r="D462" s="55" t="s">
        <v>956</v>
      </c>
      <c r="E462" s="55"/>
      <c r="F462" s="55" t="s">
        <v>954</v>
      </c>
      <c r="G462" s="77">
        <v>2901</v>
      </c>
      <c r="H462" s="59">
        <v>2888</v>
      </c>
      <c r="I462" s="41"/>
    </row>
    <row r="463" spans="2:9" ht="15.75" x14ac:dyDescent="0.2">
      <c r="B463" s="57" t="s">
        <v>955</v>
      </c>
      <c r="C463" s="55" t="s">
        <v>754</v>
      </c>
      <c r="D463" s="55" t="s">
        <v>956</v>
      </c>
      <c r="E463" s="55"/>
      <c r="F463" s="55" t="s">
        <v>954</v>
      </c>
      <c r="G463" s="77">
        <v>940</v>
      </c>
      <c r="H463" s="59">
        <v>940</v>
      </c>
      <c r="I463" s="41"/>
    </row>
    <row r="464" spans="2:9" ht="15.75" x14ac:dyDescent="0.2">
      <c r="B464" s="57" t="s">
        <v>957</v>
      </c>
      <c r="C464" s="55" t="s">
        <v>754</v>
      </c>
      <c r="D464" s="55" t="s">
        <v>956</v>
      </c>
      <c r="E464" s="55"/>
      <c r="F464" s="55" t="s">
        <v>954</v>
      </c>
      <c r="G464" s="77">
        <v>890</v>
      </c>
      <c r="H464" s="59">
        <v>900</v>
      </c>
      <c r="I464" s="41"/>
    </row>
    <row r="465" spans="2:9" ht="15.75" x14ac:dyDescent="0.2">
      <c r="B465" s="57" t="s">
        <v>796</v>
      </c>
      <c r="C465" s="55" t="s">
        <v>754</v>
      </c>
      <c r="D465" s="55" t="s">
        <v>755</v>
      </c>
      <c r="E465" s="55"/>
      <c r="F465" s="55" t="s">
        <v>1028</v>
      </c>
      <c r="G465" s="77">
        <v>2880</v>
      </c>
      <c r="H465" s="59">
        <v>3961.95</v>
      </c>
      <c r="I465" s="41"/>
    </row>
    <row r="466" spans="2:9" ht="15.75" x14ac:dyDescent="0.2">
      <c r="B466" s="57" t="s">
        <v>797</v>
      </c>
      <c r="C466" s="55" t="s">
        <v>754</v>
      </c>
      <c r="D466" s="55" t="s">
        <v>755</v>
      </c>
      <c r="E466" s="55"/>
      <c r="F466" s="55" t="s">
        <v>1028</v>
      </c>
      <c r="G466" s="77">
        <v>1558</v>
      </c>
      <c r="H466" s="59">
        <v>1381</v>
      </c>
      <c r="I466" s="41"/>
    </row>
    <row r="467" spans="2:9" ht="15.75" x14ac:dyDescent="0.2">
      <c r="B467" s="57" t="s">
        <v>753</v>
      </c>
      <c r="C467" s="55" t="s">
        <v>754</v>
      </c>
      <c r="D467" s="55" t="s">
        <v>755</v>
      </c>
      <c r="E467" s="55"/>
      <c r="F467" s="83" t="s">
        <v>1023</v>
      </c>
      <c r="G467" s="77">
        <v>149</v>
      </c>
      <c r="H467" s="59">
        <v>255</v>
      </c>
      <c r="I467" s="41"/>
    </row>
    <row r="468" spans="2:9" ht="15.75" x14ac:dyDescent="0.2">
      <c r="B468" s="57" t="s">
        <v>938</v>
      </c>
      <c r="C468" s="55" t="s">
        <v>754</v>
      </c>
      <c r="D468" s="55" t="s">
        <v>923</v>
      </c>
      <c r="E468" s="55"/>
      <c r="F468" s="55" t="s">
        <v>939</v>
      </c>
      <c r="G468" s="77">
        <v>2305</v>
      </c>
      <c r="H468" s="59">
        <v>2314.9</v>
      </c>
      <c r="I468" s="41"/>
    </row>
    <row r="469" spans="2:9" ht="15.75" x14ac:dyDescent="0.2">
      <c r="B469" s="57" t="s">
        <v>940</v>
      </c>
      <c r="C469" s="55" t="s">
        <v>754</v>
      </c>
      <c r="D469" s="55" t="s">
        <v>923</v>
      </c>
      <c r="E469" s="55"/>
      <c r="F469" s="55" t="s">
        <v>939</v>
      </c>
      <c r="G469" s="77">
        <v>1056</v>
      </c>
      <c r="H469" s="59">
        <v>1051</v>
      </c>
      <c r="I469" s="41"/>
    </row>
    <row r="470" spans="2:9" ht="15.75" x14ac:dyDescent="0.2">
      <c r="B470" s="57" t="s">
        <v>922</v>
      </c>
      <c r="C470" s="55" t="s">
        <v>754</v>
      </c>
      <c r="D470" s="55" t="s">
        <v>923</v>
      </c>
      <c r="E470" s="55"/>
      <c r="F470" s="55" t="s">
        <v>1034</v>
      </c>
      <c r="G470" s="77">
        <v>6</v>
      </c>
      <c r="H470" s="59">
        <v>9</v>
      </c>
      <c r="I470" s="41"/>
    </row>
    <row r="471" spans="2:9" ht="15.75" x14ac:dyDescent="0.2">
      <c r="B471" s="57" t="s">
        <v>941</v>
      </c>
      <c r="C471" s="55" t="s">
        <v>754</v>
      </c>
      <c r="D471" s="55" t="s">
        <v>923</v>
      </c>
      <c r="E471" s="55"/>
      <c r="F471" s="55" t="s">
        <v>939</v>
      </c>
      <c r="G471" s="77">
        <v>1032</v>
      </c>
      <c r="H471" s="59">
        <v>1039</v>
      </c>
      <c r="I471" s="41"/>
    </row>
    <row r="472" spans="2:9" ht="15.75" x14ac:dyDescent="0.2">
      <c r="B472" s="57" t="s">
        <v>958</v>
      </c>
      <c r="C472" s="55" t="s">
        <v>754</v>
      </c>
      <c r="D472" s="55" t="s">
        <v>956</v>
      </c>
      <c r="E472" s="55"/>
      <c r="F472" s="55" t="s">
        <v>954</v>
      </c>
      <c r="G472" s="77">
        <v>69</v>
      </c>
      <c r="H472" s="59">
        <v>65</v>
      </c>
      <c r="I472" s="41"/>
    </row>
    <row r="473" spans="2:9" ht="15.75" x14ac:dyDescent="0.2">
      <c r="B473" s="57" t="s">
        <v>931</v>
      </c>
      <c r="C473" s="55" t="s">
        <v>754</v>
      </c>
      <c r="D473" s="55" t="s">
        <v>932</v>
      </c>
      <c r="E473" s="55"/>
      <c r="F473" s="55" t="s">
        <v>1035</v>
      </c>
      <c r="G473" s="77">
        <v>542</v>
      </c>
      <c r="H473" s="59">
        <v>527</v>
      </c>
      <c r="I473" s="41"/>
    </row>
    <row r="474" spans="2:9" ht="15.75" x14ac:dyDescent="0.2">
      <c r="B474" s="57" t="s">
        <v>945</v>
      </c>
      <c r="C474" s="55" t="s">
        <v>754</v>
      </c>
      <c r="D474" s="55" t="s">
        <v>932</v>
      </c>
      <c r="E474" s="55"/>
      <c r="F474" s="55" t="s">
        <v>946</v>
      </c>
      <c r="G474" s="77">
        <v>1998</v>
      </c>
      <c r="H474" s="59">
        <v>1991</v>
      </c>
      <c r="I474" s="41"/>
    </row>
    <row r="475" spans="2:9" ht="15.75" x14ac:dyDescent="0.2">
      <c r="B475" s="57" t="s">
        <v>947</v>
      </c>
      <c r="C475" s="55" t="s">
        <v>754</v>
      </c>
      <c r="D475" s="55" t="s">
        <v>948</v>
      </c>
      <c r="E475" s="55"/>
      <c r="F475" s="55" t="s">
        <v>946</v>
      </c>
      <c r="G475" s="77">
        <v>1845</v>
      </c>
      <c r="H475" s="59">
        <v>1921.15</v>
      </c>
      <c r="I475" s="41"/>
    </row>
    <row r="476" spans="2:9" ht="15.75" x14ac:dyDescent="0.2">
      <c r="B476" s="57" t="s">
        <v>756</v>
      </c>
      <c r="C476" s="55" t="s">
        <v>754</v>
      </c>
      <c r="D476" s="55" t="s">
        <v>757</v>
      </c>
      <c r="E476" s="55"/>
      <c r="F476" s="83" t="s">
        <v>1023</v>
      </c>
      <c r="G476" s="77">
        <v>953</v>
      </c>
      <c r="H476" s="59">
        <v>935</v>
      </c>
      <c r="I476" s="41"/>
    </row>
    <row r="477" spans="2:9" ht="15.75" x14ac:dyDescent="0.2">
      <c r="B477" s="57" t="s">
        <v>758</v>
      </c>
      <c r="C477" s="55" t="s">
        <v>754</v>
      </c>
      <c r="D477" s="55" t="s">
        <v>757</v>
      </c>
      <c r="E477" s="55"/>
      <c r="F477" s="83" t="s">
        <v>1023</v>
      </c>
      <c r="G477" s="77">
        <v>1382</v>
      </c>
      <c r="H477" s="59">
        <v>1631.85</v>
      </c>
      <c r="I477" s="41"/>
    </row>
    <row r="478" spans="2:9" ht="15.75" x14ac:dyDescent="0.2">
      <c r="B478" s="57" t="s">
        <v>759</v>
      </c>
      <c r="C478" s="55" t="s">
        <v>754</v>
      </c>
      <c r="D478" s="55" t="s">
        <v>760</v>
      </c>
      <c r="E478" s="55"/>
      <c r="F478" s="83" t="s">
        <v>1023</v>
      </c>
      <c r="G478" s="77">
        <v>2165</v>
      </c>
      <c r="H478" s="59">
        <v>2175.6999999999998</v>
      </c>
      <c r="I478" s="41"/>
    </row>
    <row r="479" spans="2:9" ht="15.75" x14ac:dyDescent="0.2">
      <c r="B479" s="57" t="s">
        <v>949</v>
      </c>
      <c r="C479" s="55" t="s">
        <v>754</v>
      </c>
      <c r="D479" s="55" t="s">
        <v>950</v>
      </c>
      <c r="E479" s="55"/>
      <c r="F479" s="55" t="s">
        <v>946</v>
      </c>
      <c r="G479" s="77">
        <v>1288</v>
      </c>
      <c r="H479" s="59">
        <v>1308</v>
      </c>
      <c r="I479" s="41"/>
    </row>
    <row r="480" spans="2:9" ht="15.75" x14ac:dyDescent="0.2">
      <c r="B480" s="57" t="s">
        <v>951</v>
      </c>
      <c r="C480" s="55" t="s">
        <v>754</v>
      </c>
      <c r="D480" s="55" t="s">
        <v>925</v>
      </c>
      <c r="E480" s="55"/>
      <c r="F480" s="55" t="s">
        <v>946</v>
      </c>
      <c r="G480" s="77">
        <v>1340</v>
      </c>
      <c r="H480" s="59">
        <v>1354</v>
      </c>
      <c r="I480" s="41"/>
    </row>
    <row r="481" spans="2:9" ht="15.75" x14ac:dyDescent="0.2">
      <c r="B481" s="57" t="s">
        <v>952</v>
      </c>
      <c r="C481" s="55" t="s">
        <v>754</v>
      </c>
      <c r="D481" s="55" t="s">
        <v>925</v>
      </c>
      <c r="E481" s="55"/>
      <c r="F481" s="55" t="s">
        <v>946</v>
      </c>
      <c r="G481" s="77">
        <v>1400</v>
      </c>
      <c r="H481" s="59">
        <v>1648</v>
      </c>
      <c r="I481" s="41"/>
    </row>
    <row r="482" spans="2:9" ht="15.75" x14ac:dyDescent="0.2">
      <c r="B482" s="57" t="s">
        <v>924</v>
      </c>
      <c r="C482" s="55" t="s">
        <v>754</v>
      </c>
      <c r="D482" s="55" t="s">
        <v>925</v>
      </c>
      <c r="E482" s="55"/>
      <c r="F482" s="55" t="s">
        <v>1034</v>
      </c>
      <c r="G482" s="77">
        <v>6</v>
      </c>
      <c r="H482" s="59">
        <v>8</v>
      </c>
      <c r="I482" s="41"/>
    </row>
    <row r="483" spans="2:9" ht="15.75" x14ac:dyDescent="0.2">
      <c r="B483" s="57" t="s">
        <v>933</v>
      </c>
      <c r="C483" s="55" t="s">
        <v>754</v>
      </c>
      <c r="D483" s="55" t="s">
        <v>934</v>
      </c>
      <c r="E483" s="55"/>
      <c r="F483" s="55" t="s">
        <v>1035</v>
      </c>
      <c r="G483" s="77">
        <v>1517</v>
      </c>
      <c r="H483" s="59">
        <v>3074.65</v>
      </c>
      <c r="I483" s="41"/>
    </row>
    <row r="484" spans="2:9" ht="15.75" x14ac:dyDescent="0.2">
      <c r="B484" s="57" t="s">
        <v>942</v>
      </c>
      <c r="C484" s="55" t="s">
        <v>754</v>
      </c>
      <c r="D484" s="55" t="s">
        <v>762</v>
      </c>
      <c r="E484" s="55"/>
      <c r="F484" s="55" t="s">
        <v>939</v>
      </c>
      <c r="G484" s="77">
        <v>839</v>
      </c>
      <c r="H484" s="59">
        <v>805</v>
      </c>
      <c r="I484" s="41"/>
    </row>
    <row r="485" spans="2:9" ht="15.75" x14ac:dyDescent="0.2">
      <c r="B485" s="57" t="s">
        <v>959</v>
      </c>
      <c r="C485" s="55" t="s">
        <v>754</v>
      </c>
      <c r="D485" s="55" t="s">
        <v>762</v>
      </c>
      <c r="E485" s="55"/>
      <c r="F485" s="55" t="s">
        <v>954</v>
      </c>
      <c r="G485" s="77">
        <v>106</v>
      </c>
      <c r="H485" s="59">
        <v>105</v>
      </c>
      <c r="I485" s="41"/>
    </row>
    <row r="486" spans="2:9" ht="15.75" x14ac:dyDescent="0.2">
      <c r="B486" s="57" t="s">
        <v>943</v>
      </c>
      <c r="C486" s="55" t="s">
        <v>754</v>
      </c>
      <c r="D486" s="55" t="s">
        <v>762</v>
      </c>
      <c r="E486" s="55"/>
      <c r="F486" s="55" t="s">
        <v>939</v>
      </c>
      <c r="G486" s="77">
        <v>1325</v>
      </c>
      <c r="H486" s="59">
        <v>1829.5500000000002</v>
      </c>
      <c r="I486" s="41"/>
    </row>
    <row r="487" spans="2:9" ht="15.75" x14ac:dyDescent="0.2">
      <c r="B487" s="57" t="s">
        <v>944</v>
      </c>
      <c r="C487" s="55" t="s">
        <v>754</v>
      </c>
      <c r="D487" s="55" t="s">
        <v>762</v>
      </c>
      <c r="E487" s="55"/>
      <c r="F487" s="55" t="s">
        <v>939</v>
      </c>
      <c r="G487" s="77">
        <v>1626</v>
      </c>
      <c r="H487" s="59">
        <v>1577</v>
      </c>
      <c r="I487" s="41"/>
    </row>
    <row r="488" spans="2:9" ht="15.75" x14ac:dyDescent="0.2">
      <c r="B488" s="57" t="s">
        <v>761</v>
      </c>
      <c r="C488" s="55" t="s">
        <v>754</v>
      </c>
      <c r="D488" s="55" t="s">
        <v>762</v>
      </c>
      <c r="E488" s="55"/>
      <c r="F488" s="83" t="s">
        <v>1023</v>
      </c>
      <c r="G488" s="77">
        <v>489</v>
      </c>
      <c r="H488" s="59">
        <v>660.9</v>
      </c>
      <c r="I488" s="41"/>
    </row>
    <row r="489" spans="2:9" ht="15.75" x14ac:dyDescent="0.2">
      <c r="B489" s="57" t="s">
        <v>960</v>
      </c>
      <c r="C489" s="55" t="s">
        <v>754</v>
      </c>
      <c r="D489" s="55" t="s">
        <v>764</v>
      </c>
      <c r="E489" s="55"/>
      <c r="F489" s="55" t="s">
        <v>954</v>
      </c>
      <c r="G489" s="77">
        <v>677</v>
      </c>
      <c r="H489" s="59">
        <v>672</v>
      </c>
      <c r="I489" s="41"/>
    </row>
    <row r="490" spans="2:9" ht="15.75" x14ac:dyDescent="0.2">
      <c r="B490" s="57" t="s">
        <v>961</v>
      </c>
      <c r="C490" s="55" t="s">
        <v>754</v>
      </c>
      <c r="D490" s="55" t="s">
        <v>764</v>
      </c>
      <c r="E490" s="55"/>
      <c r="F490" s="55" t="s">
        <v>954</v>
      </c>
      <c r="G490" s="77">
        <v>2869</v>
      </c>
      <c r="H490" s="59">
        <v>2983.15</v>
      </c>
      <c r="I490" s="41"/>
    </row>
    <row r="491" spans="2:9" ht="15.75" x14ac:dyDescent="0.2">
      <c r="B491" s="57" t="s">
        <v>763</v>
      </c>
      <c r="C491" s="55" t="s">
        <v>754</v>
      </c>
      <c r="D491" s="55" t="s">
        <v>764</v>
      </c>
      <c r="E491" s="55"/>
      <c r="F491" s="83" t="s">
        <v>1023</v>
      </c>
      <c r="G491" s="77">
        <v>438</v>
      </c>
      <c r="H491" s="59">
        <v>435</v>
      </c>
      <c r="I491" s="41"/>
    </row>
    <row r="492" spans="2:9" ht="15.75" x14ac:dyDescent="0.2">
      <c r="B492" s="57" t="s">
        <v>935</v>
      </c>
      <c r="C492" s="55" t="s">
        <v>754</v>
      </c>
      <c r="D492" s="55" t="s">
        <v>936</v>
      </c>
      <c r="E492" s="55"/>
      <c r="F492" s="55" t="s">
        <v>1035</v>
      </c>
      <c r="G492" s="77">
        <v>2985</v>
      </c>
      <c r="H492" s="59">
        <v>2884</v>
      </c>
      <c r="I492" s="41"/>
    </row>
    <row r="493" spans="2:9" ht="15.75" x14ac:dyDescent="0.2">
      <c r="B493" s="57" t="s">
        <v>937</v>
      </c>
      <c r="C493" s="55" t="s">
        <v>754</v>
      </c>
      <c r="D493" s="55" t="s">
        <v>936</v>
      </c>
      <c r="E493" s="55"/>
      <c r="F493" s="55" t="s">
        <v>1035</v>
      </c>
      <c r="G493" s="77">
        <v>1696</v>
      </c>
      <c r="H493" s="59">
        <v>1711</v>
      </c>
      <c r="I493" s="41"/>
    </row>
    <row r="494" spans="2:9" ht="15.75" x14ac:dyDescent="0.2">
      <c r="B494" s="57" t="s">
        <v>798</v>
      </c>
      <c r="C494" s="55" t="s">
        <v>754</v>
      </c>
      <c r="D494" s="55" t="s">
        <v>799</v>
      </c>
      <c r="E494" s="55"/>
      <c r="F494" s="55" t="s">
        <v>1028</v>
      </c>
      <c r="G494" s="77">
        <v>917</v>
      </c>
      <c r="H494" s="59">
        <v>927</v>
      </c>
      <c r="I494" s="41"/>
    </row>
    <row r="495" spans="2:9" ht="15.75" x14ac:dyDescent="0.2">
      <c r="B495" s="57" t="s">
        <v>800</v>
      </c>
      <c r="C495" s="55" t="s">
        <v>754</v>
      </c>
      <c r="D495" s="55" t="s">
        <v>801</v>
      </c>
      <c r="E495" s="55"/>
      <c r="F495" s="55" t="s">
        <v>1028</v>
      </c>
      <c r="G495" s="77">
        <v>1196</v>
      </c>
      <c r="H495" s="59">
        <v>1189</v>
      </c>
      <c r="I495" s="41"/>
    </row>
    <row r="496" spans="2:9" ht="15.75" x14ac:dyDescent="0.2">
      <c r="B496" s="57" t="s">
        <v>842</v>
      </c>
      <c r="C496" s="55" t="s">
        <v>843</v>
      </c>
      <c r="D496" s="55"/>
      <c r="E496" s="55"/>
      <c r="F496" s="55" t="s">
        <v>1030</v>
      </c>
      <c r="G496" s="77">
        <v>338</v>
      </c>
      <c r="H496" s="59">
        <v>329</v>
      </c>
      <c r="I496" s="41"/>
    </row>
    <row r="497" spans="2:9" ht="15.75" x14ac:dyDescent="0.2">
      <c r="B497" s="57" t="s">
        <v>844</v>
      </c>
      <c r="C497" s="55" t="s">
        <v>845</v>
      </c>
      <c r="D497" s="55"/>
      <c r="E497" s="55"/>
      <c r="F497" s="55" t="s">
        <v>1030</v>
      </c>
      <c r="G497" s="77">
        <v>65</v>
      </c>
      <c r="H497" s="59">
        <v>64</v>
      </c>
      <c r="I497" s="41"/>
    </row>
    <row r="498" spans="2:9" ht="15.75" x14ac:dyDescent="0.2">
      <c r="B498" s="57" t="s">
        <v>802</v>
      </c>
      <c r="C498" s="55" t="s">
        <v>803</v>
      </c>
      <c r="D498" s="55"/>
      <c r="E498" s="55"/>
      <c r="F498" s="55" t="s">
        <v>1028</v>
      </c>
      <c r="G498" s="77">
        <v>1661</v>
      </c>
      <c r="H498" s="59">
        <v>1672</v>
      </c>
      <c r="I498" s="41"/>
    </row>
    <row r="499" spans="2:9" ht="15.75" x14ac:dyDescent="0.2">
      <c r="B499" s="57" t="s">
        <v>846</v>
      </c>
      <c r="C499" s="55" t="s">
        <v>847</v>
      </c>
      <c r="D499" s="55"/>
      <c r="E499" s="55"/>
      <c r="F499" s="55" t="s">
        <v>1030</v>
      </c>
      <c r="G499" s="77">
        <v>131</v>
      </c>
      <c r="H499" s="59">
        <v>130</v>
      </c>
      <c r="I499" s="41"/>
    </row>
    <row r="500" spans="2:9" ht="15.75" x14ac:dyDescent="0.2">
      <c r="B500" s="57" t="s">
        <v>1008</v>
      </c>
      <c r="C500" s="55" t="s">
        <v>1009</v>
      </c>
      <c r="D500" s="55"/>
      <c r="E500" s="55"/>
      <c r="F500" s="55" t="s">
        <v>1037</v>
      </c>
      <c r="G500" s="77">
        <v>3118</v>
      </c>
      <c r="H500" s="59">
        <v>3106</v>
      </c>
      <c r="I500" s="41"/>
    </row>
    <row r="501" spans="2:9" ht="15.75" x14ac:dyDescent="0.2">
      <c r="B501" s="57" t="s">
        <v>790</v>
      </c>
      <c r="C501" s="55" t="s">
        <v>791</v>
      </c>
      <c r="D501" s="55" t="s">
        <v>231</v>
      </c>
      <c r="E501" s="55"/>
      <c r="F501" s="83" t="s">
        <v>1024</v>
      </c>
      <c r="G501" s="77">
        <v>2682</v>
      </c>
      <c r="H501" s="59">
        <v>2673</v>
      </c>
      <c r="I501" s="41"/>
    </row>
    <row r="502" spans="2:9" ht="15.75" x14ac:dyDescent="0.2">
      <c r="B502" s="57" t="s">
        <v>1014</v>
      </c>
      <c r="C502" s="55" t="s">
        <v>791</v>
      </c>
      <c r="D502" s="55" t="s">
        <v>296</v>
      </c>
      <c r="E502" s="55"/>
      <c r="F502" s="55" t="s">
        <v>1038</v>
      </c>
      <c r="G502" s="77">
        <v>843</v>
      </c>
      <c r="H502" s="59">
        <v>961.5</v>
      </c>
      <c r="I502" s="41"/>
    </row>
    <row r="503" spans="2:9" ht="15.75" x14ac:dyDescent="0.2">
      <c r="B503" s="57" t="s">
        <v>1015</v>
      </c>
      <c r="C503" s="55" t="s">
        <v>791</v>
      </c>
      <c r="D503" s="55" t="s">
        <v>296</v>
      </c>
      <c r="E503" s="55"/>
      <c r="F503" s="55" t="s">
        <v>1038</v>
      </c>
      <c r="G503" s="77">
        <v>1576</v>
      </c>
      <c r="H503" s="59">
        <v>1583</v>
      </c>
      <c r="I503" s="41"/>
    </row>
    <row r="504" spans="2:9" ht="15.75" x14ac:dyDescent="0.2">
      <c r="B504" s="57" t="s">
        <v>1016</v>
      </c>
      <c r="C504" s="55" t="s">
        <v>791</v>
      </c>
      <c r="D504" s="55" t="s">
        <v>296</v>
      </c>
      <c r="E504" s="55"/>
      <c r="F504" s="55" t="s">
        <v>1038</v>
      </c>
      <c r="G504" s="77">
        <v>1956</v>
      </c>
      <c r="H504" s="59">
        <v>2079.9</v>
      </c>
      <c r="I504" s="41"/>
    </row>
    <row r="505" spans="2:9" ht="15.75" x14ac:dyDescent="0.2">
      <c r="B505" s="57" t="s">
        <v>1017</v>
      </c>
      <c r="C505" s="55" t="s">
        <v>791</v>
      </c>
      <c r="D505" s="55" t="s">
        <v>1018</v>
      </c>
      <c r="E505" s="55"/>
      <c r="F505" s="55" t="s">
        <v>1038</v>
      </c>
      <c r="G505" s="77">
        <v>2381</v>
      </c>
      <c r="H505" s="59">
        <v>2560.0500000000002</v>
      </c>
      <c r="I505" s="41"/>
    </row>
    <row r="506" spans="2:9" ht="15.75" x14ac:dyDescent="0.2">
      <c r="B506" s="57" t="s">
        <v>1019</v>
      </c>
      <c r="C506" s="55" t="s">
        <v>791</v>
      </c>
      <c r="D506" s="55" t="s">
        <v>115</v>
      </c>
      <c r="E506" s="55"/>
      <c r="F506" s="55" t="s">
        <v>1038</v>
      </c>
      <c r="G506" s="77">
        <v>1270</v>
      </c>
      <c r="H506" s="59">
        <v>1279</v>
      </c>
      <c r="I506" s="41"/>
    </row>
    <row r="507" spans="2:9" ht="15.75" x14ac:dyDescent="0.2">
      <c r="B507" s="57" t="s">
        <v>1020</v>
      </c>
      <c r="C507" s="55" t="s">
        <v>791</v>
      </c>
      <c r="D507" s="55" t="s">
        <v>115</v>
      </c>
      <c r="E507" s="55"/>
      <c r="F507" s="55" t="s">
        <v>1038</v>
      </c>
      <c r="G507" s="77">
        <v>929</v>
      </c>
      <c r="H507" s="59">
        <v>916</v>
      </c>
      <c r="I507" s="41"/>
    </row>
    <row r="508" spans="2:9" ht="15.75" x14ac:dyDescent="0.2">
      <c r="B508" s="57" t="s">
        <v>1021</v>
      </c>
      <c r="C508" s="55" t="s">
        <v>791</v>
      </c>
      <c r="D508" s="55" t="s">
        <v>1022</v>
      </c>
      <c r="E508" s="55"/>
      <c r="F508" s="55" t="s">
        <v>1038</v>
      </c>
      <c r="G508" s="77">
        <v>1167</v>
      </c>
      <c r="H508" s="59">
        <v>1349.9</v>
      </c>
      <c r="I508" s="41"/>
    </row>
    <row r="509" spans="2:9" ht="15.75" x14ac:dyDescent="0.2">
      <c r="B509" s="57" t="s">
        <v>987</v>
      </c>
      <c r="C509" s="55" t="s">
        <v>988</v>
      </c>
      <c r="D509" s="55" t="s">
        <v>989</v>
      </c>
      <c r="E509" s="55"/>
      <c r="F509" s="55" t="s">
        <v>964</v>
      </c>
      <c r="G509" s="77">
        <v>53</v>
      </c>
      <c r="H509" s="59">
        <v>53</v>
      </c>
      <c r="I509" s="41"/>
    </row>
    <row r="510" spans="2:9" ht="15.75" x14ac:dyDescent="0.2">
      <c r="B510" s="57" t="s">
        <v>990</v>
      </c>
      <c r="C510" s="55" t="s">
        <v>988</v>
      </c>
      <c r="D510" s="55" t="s">
        <v>988</v>
      </c>
      <c r="E510" s="55"/>
      <c r="F510" s="55" t="s">
        <v>964</v>
      </c>
      <c r="G510" s="77">
        <v>162</v>
      </c>
      <c r="H510" s="59">
        <v>164</v>
      </c>
      <c r="I510" s="41"/>
    </row>
    <row r="511" spans="2:9" ht="15.75" x14ac:dyDescent="0.2">
      <c r="B511" s="57" t="s">
        <v>991</v>
      </c>
      <c r="C511" s="55" t="s">
        <v>988</v>
      </c>
      <c r="D511" s="55" t="s">
        <v>988</v>
      </c>
      <c r="E511" s="55"/>
      <c r="F511" s="55" t="s">
        <v>964</v>
      </c>
      <c r="G511" s="77">
        <v>377</v>
      </c>
      <c r="H511" s="59">
        <v>362</v>
      </c>
      <c r="I511" s="41"/>
    </row>
    <row r="512" spans="2:9" ht="15.75" x14ac:dyDescent="0.2">
      <c r="B512" s="57" t="s">
        <v>902</v>
      </c>
      <c r="C512" s="55" t="s">
        <v>903</v>
      </c>
      <c r="D512" s="55"/>
      <c r="E512" s="55"/>
      <c r="F512" s="55" t="s">
        <v>887</v>
      </c>
      <c r="G512" s="77">
        <v>348</v>
      </c>
      <c r="H512" s="59">
        <v>356</v>
      </c>
      <c r="I512" s="41"/>
    </row>
    <row r="513" spans="2:9" ht="15.75" x14ac:dyDescent="0.2">
      <c r="B513" s="57" t="s">
        <v>792</v>
      </c>
      <c r="C513" s="55" t="s">
        <v>793</v>
      </c>
      <c r="D513" s="55"/>
      <c r="E513" s="55"/>
      <c r="F513" s="83" t="s">
        <v>1024</v>
      </c>
      <c r="G513" s="77">
        <v>901</v>
      </c>
      <c r="H513" s="59">
        <v>887</v>
      </c>
      <c r="I513" s="41"/>
    </row>
    <row r="514" spans="2:9" ht="15.75" x14ac:dyDescent="0.2">
      <c r="B514" s="57" t="s">
        <v>794</v>
      </c>
      <c r="C514" s="55" t="s">
        <v>795</v>
      </c>
      <c r="D514" s="55"/>
      <c r="E514" s="55"/>
      <c r="F514" s="83" t="s">
        <v>1024</v>
      </c>
      <c r="G514" s="77">
        <v>230</v>
      </c>
      <c r="H514" s="59">
        <v>231</v>
      </c>
      <c r="I514" s="41"/>
    </row>
    <row r="515" spans="2:9" ht="15.75" x14ac:dyDescent="0.2">
      <c r="B515" s="57" t="s">
        <v>926</v>
      </c>
      <c r="C515" s="55" t="s">
        <v>927</v>
      </c>
      <c r="D515" s="55"/>
      <c r="E515" s="55"/>
      <c r="F515" s="55" t="s">
        <v>1034</v>
      </c>
      <c r="G515" s="77">
        <v>2695</v>
      </c>
      <c r="H515" s="59">
        <v>2950.25</v>
      </c>
      <c r="I515" s="41"/>
    </row>
    <row r="516" spans="2:9" ht="15.75" x14ac:dyDescent="0.2">
      <c r="B516" s="57" t="s">
        <v>928</v>
      </c>
      <c r="C516" s="55" t="s">
        <v>927</v>
      </c>
      <c r="D516" s="55"/>
      <c r="E516" s="55"/>
      <c r="F516" s="55" t="s">
        <v>1034</v>
      </c>
      <c r="G516" s="77">
        <v>1789</v>
      </c>
      <c r="H516" s="59">
        <v>2021.25</v>
      </c>
      <c r="I516" s="41"/>
    </row>
    <row r="517" spans="2:9" ht="15.75" x14ac:dyDescent="0.2">
      <c r="B517" s="57" t="s">
        <v>1010</v>
      </c>
      <c r="C517" s="55" t="s">
        <v>1011</v>
      </c>
      <c r="D517" s="55"/>
      <c r="E517" s="55"/>
      <c r="F517" s="55" t="s">
        <v>1037</v>
      </c>
      <c r="G517" s="77">
        <v>288</v>
      </c>
      <c r="H517" s="59">
        <v>283</v>
      </c>
      <c r="I517" s="41"/>
    </row>
    <row r="518" spans="2:9" ht="15.75" x14ac:dyDescent="0.2">
      <c r="B518" s="57" t="s">
        <v>1012</v>
      </c>
      <c r="C518" s="55" t="s">
        <v>1013</v>
      </c>
      <c r="D518" s="55"/>
      <c r="E518" s="55"/>
      <c r="F518" s="55" t="s">
        <v>1037</v>
      </c>
      <c r="G518" s="77">
        <v>2293</v>
      </c>
      <c r="H518" s="59">
        <v>2280</v>
      </c>
      <c r="I518" s="41"/>
    </row>
    <row r="519" spans="2:9" ht="15.75" x14ac:dyDescent="0.2">
      <c r="B519" s="57" t="s">
        <v>848</v>
      </c>
      <c r="C519" s="55" t="s">
        <v>849</v>
      </c>
      <c r="D519" s="55"/>
      <c r="E519" s="55"/>
      <c r="F519" s="55" t="s">
        <v>1030</v>
      </c>
      <c r="G519" s="77">
        <v>249</v>
      </c>
      <c r="H519" s="59">
        <v>262</v>
      </c>
      <c r="I519" s="41"/>
    </row>
    <row r="520" spans="2:9" ht="15.75" x14ac:dyDescent="0.2">
      <c r="B520" s="57" t="s">
        <v>883</v>
      </c>
      <c r="C520" s="55" t="s">
        <v>884</v>
      </c>
      <c r="D520" s="55"/>
      <c r="E520" s="55"/>
      <c r="F520" s="55" t="s">
        <v>857</v>
      </c>
      <c r="G520" s="77">
        <v>230</v>
      </c>
      <c r="H520" s="59">
        <v>236</v>
      </c>
      <c r="I520" s="41"/>
    </row>
    <row r="521" spans="2:9" ht="15.75" x14ac:dyDescent="0.2">
      <c r="B521" s="57" t="s">
        <v>850</v>
      </c>
      <c r="C521" s="55" t="s">
        <v>851</v>
      </c>
      <c r="D521" s="55"/>
      <c r="E521" s="55"/>
      <c r="F521" s="55" t="s">
        <v>1030</v>
      </c>
      <c r="G521" s="77">
        <v>39</v>
      </c>
      <c r="H521" s="59">
        <v>37</v>
      </c>
      <c r="I521" s="41"/>
    </row>
    <row r="522" spans="2:9" ht="15.75" x14ac:dyDescent="0.2">
      <c r="B522" s="57" t="s">
        <v>852</v>
      </c>
      <c r="C522" s="55" t="s">
        <v>851</v>
      </c>
      <c r="D522" s="55"/>
      <c r="E522" s="55"/>
      <c r="F522" s="55" t="s">
        <v>1030</v>
      </c>
      <c r="G522" s="77">
        <v>149</v>
      </c>
      <c r="H522" s="59">
        <v>146</v>
      </c>
      <c r="I522" s="41"/>
    </row>
    <row r="523" spans="2:9" ht="15.75" x14ac:dyDescent="0.2">
      <c r="B523" s="57" t="s">
        <v>992</v>
      </c>
      <c r="C523" s="55" t="s">
        <v>993</v>
      </c>
      <c r="D523" s="55"/>
      <c r="E523" s="55"/>
      <c r="F523" s="55" t="s">
        <v>964</v>
      </c>
      <c r="G523" s="77">
        <v>1851</v>
      </c>
      <c r="H523" s="59">
        <v>2016.25</v>
      </c>
      <c r="I523" s="41"/>
    </row>
    <row r="524" spans="2:9" ht="15.75" x14ac:dyDescent="0.2">
      <c r="B524" s="57" t="s">
        <v>994</v>
      </c>
      <c r="C524" s="55" t="s">
        <v>993</v>
      </c>
      <c r="D524" s="55"/>
      <c r="E524" s="55"/>
      <c r="F524" s="55" t="s">
        <v>964</v>
      </c>
      <c r="G524" s="77">
        <v>720</v>
      </c>
      <c r="H524" s="59">
        <v>719</v>
      </c>
      <c r="I524" s="41"/>
    </row>
    <row r="525" spans="2:9" ht="15.75" x14ac:dyDescent="0.2">
      <c r="B525" s="63" t="s">
        <v>853</v>
      </c>
      <c r="C525" s="64" t="s">
        <v>854</v>
      </c>
      <c r="D525" s="64"/>
      <c r="E525" s="64"/>
      <c r="F525" s="64" t="s">
        <v>1030</v>
      </c>
      <c r="G525" s="84">
        <v>242</v>
      </c>
      <c r="H525" s="65">
        <v>248</v>
      </c>
      <c r="I525" s="41"/>
    </row>
  </sheetData>
  <autoFilter ref="B12:H525" xr:uid="{00000000-0001-0000-0100-000000000000}">
    <sortState xmlns:xlrd2="http://schemas.microsoft.com/office/spreadsheetml/2017/richdata2" ref="B21:H511">
      <sortCondition ref="B12:B525"/>
    </sortState>
  </autoFilter>
  <mergeCells count="3">
    <mergeCell ref="B4:E6"/>
    <mergeCell ref="L10:O10"/>
    <mergeCell ref="B8:E8"/>
  </mergeCells>
  <phoneticPr fontId="5" type="noConversion"/>
  <conditionalFormatting sqref="B10:E10 G10:L10">
    <cfRule type="cellIs" dxfId="4" priority="13" stopIfTrue="1" operator="equal">
      <formula>"none"</formula>
    </cfRule>
  </conditionalFormatting>
  <conditionalFormatting sqref="L13:L97 N13:N97">
    <cfRule type="cellIs" dxfId="3" priority="9" stopIfTrue="1" operator="equal">
      <formula>0</formula>
    </cfRule>
  </conditionalFormatting>
  <conditionalFormatting sqref="M13:M95 O13:O95">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383954fa-2a65-4d57-99ac-c02654c3af93" ContentTypeId="0x010100E7BD6A8A66F7CB4BBA2B02F0531791BE" PreviousValue="false"/>
</file>

<file path=customXml/item2.xml><?xml version="1.0" encoding="utf-8"?>
<ct:contentTypeSchema xmlns:ct="http://schemas.microsoft.com/office/2006/metadata/contentType" xmlns:ma="http://schemas.microsoft.com/office/2006/metadata/properties/metaAttributes" ct:_="" ma:_="" ma:contentTypeName="3.6 Commission Mtg Presentation" ma:contentTypeID="0x010100E7BD6A8A66F7CB4BBA2B02F0531791BE0026A9A75CCCA16F4693F1FE45F71519DE0049EDDE92A4ED1C449697769ACEE14CF200D2C9373369B3ED4FBD234E7B6D562F39" ma:contentTypeVersion="5" ma:contentTypeDescription="Template." ma:contentTypeScope="" ma:versionID="8203a1885191d0d2c2a3655b34344e8c">
  <xsd:schema xmlns:xsd="http://www.w3.org/2001/XMLSchema" xmlns:xs="http://www.w3.org/2001/XMLSchema" xmlns:p="http://schemas.microsoft.com/office/2006/metadata/properties" xmlns:ns1="http://schemas.microsoft.com/sharepoint/v3" xmlns:ns2="07a766d4-cf60-4260-9f49-242aaa07e1bd" xmlns:ns3="d23c6157-5623-4293-b83e-785d6ba7de2d" xmlns:ns4="6471c3e9-0ff7-43b5-91c2-e37f5761ed74" targetNamespace="http://schemas.microsoft.com/office/2006/metadata/properties" ma:root="true" ma:fieldsID="a19e28b0ce60fe82ee375167d92673d6" ns1:_="" ns2:_="" ns3:_="" ns4:_="">
    <xsd:import namespace="http://schemas.microsoft.com/sharepoint/v3"/>
    <xsd:import namespace="07a766d4-cf60-4260-9f49-242aaa07e1bd"/>
    <xsd:import namespace="d23c6157-5623-4293-b83e-785d6ba7de2d"/>
    <xsd:import namespace="6471c3e9-0ff7-43b5-91c2-e37f5761ed7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6471c3e9-0ff7-43b5-91c2-e37f5761ed74"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County Council</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Somerset</TermName>
          <TermId xmlns="http://schemas.microsoft.com/office/infopath/2007/PartnerControls">24b763f1-8478-4d38-a3b4-3b0f24e263ee</TermId>
        </TermInfo>
      </Terms>
    </d08e702f979e48d3863205ea645082c2>
    <TaxCatchAll xmlns="07a766d4-cf60-4260-9f49-242aaa07e1bd">
      <Value>252</Value>
    </TaxCatchAll>
    <_dlc_Exempt xmlns="http://schemas.microsoft.com/sharepoint/v3">false</_dlc_Exempt>
    <_dlc_ExpireDateSaved xmlns="http://schemas.microsoft.com/sharepoint/v3" xsi:nil="true"/>
    <_dlc_ExpireDate xmlns="http://schemas.microsoft.com/sharepoint/v3" xsi:nil="true"/>
    <lcf76f155ced4ddcb4097134ff3c332f xmlns="6471c3e9-0ff7-43b5-91c2-e37f5761ed74" xsi:nil="true"/>
  </documentManagement>
</p:properties>
</file>

<file path=customXml/itemProps1.xml><?xml version="1.0" encoding="utf-8"?>
<ds:datastoreItem xmlns:ds="http://schemas.openxmlformats.org/officeDocument/2006/customXml" ds:itemID="{F98218D3-1B0D-4E3C-B659-7EA1E1F43356}">
  <ds:schemaRefs>
    <ds:schemaRef ds:uri="Microsoft.SharePoint.Taxonomy.ContentTypeSync"/>
  </ds:schemaRefs>
</ds:datastoreItem>
</file>

<file path=customXml/itemProps2.xml><?xml version="1.0" encoding="utf-8"?>
<ds:datastoreItem xmlns:ds="http://schemas.openxmlformats.org/officeDocument/2006/customXml" ds:itemID="{134A9B05-5F18-41CA-AA2E-BC88C2762C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6471c3e9-0ff7-43b5-91c2-e37f5761e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51B1AF-2BF0-4DF3-AE3A-0E74AA542FD8}">
  <ds:schemaRefs>
    <ds:schemaRef ds:uri="office.server.policy"/>
  </ds:schemaRefs>
</ds:datastoreItem>
</file>

<file path=customXml/itemProps4.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5.xml><?xml version="1.0" encoding="utf-8"?>
<ds:datastoreItem xmlns:ds="http://schemas.openxmlformats.org/officeDocument/2006/customXml" ds:itemID="{7C6A0E2C-8A24-4210-8A62-A517AFA425A5}">
  <ds:schemaRefs>
    <ds:schemaRef ds:uri="http://schemas.microsoft.com/sharepoint/events"/>
  </ds:schemaRefs>
</ds:datastoreItem>
</file>

<file path=customXml/itemProps6.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7.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d23c6157-5623-4293-b83e-785d6ba7de2d"/>
    <ds:schemaRef ds:uri="07a766d4-cf60-4260-9f49-242aaa07e1bd"/>
    <ds:schemaRef ds:uri="http://schemas.microsoft.com/sharepoint/v3"/>
    <ds:schemaRef ds:uri="6471c3e9-0ff7-43b5-91c2-e37f5761ed7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Ashby, Jonathan</cp:lastModifiedBy>
  <cp:revision/>
  <dcterms:created xsi:type="dcterms:W3CDTF">2002-01-23T12:13:56Z</dcterms:created>
  <dcterms:modified xsi:type="dcterms:W3CDTF">2024-11-04T14:11:48Z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0x010100E7BD6A8A66F7CB4BBA2B02F0531791BE0026A9A75CCCA16F4693F1FE45F71519DE0049EDDE92A4ED1C449697769ACEE14CF200D2C9373369B3ED4FBD234E7B6D562F39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252;#Somerset|24b763f1-8478-4d38-a3b4-3b0f24e263ee</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CoreDocumentType">
    <vt:lpwstr/>
  </property>
  <property fmtid="{D5CDD505-2E9C-101B-9397-08002B2CF9AE}" pid="22" name="DocumentSetDescription">
    <vt:lpwstr/>
  </property>
  <property fmtid="{D5CDD505-2E9C-101B-9397-08002B2CF9AE}" pid="23" name="_docset_NoMedatataSyncRequired">
    <vt:lpwstr>False</vt:lpwstr>
  </property>
  <property fmtid="{D5CDD505-2E9C-101B-9397-08002B2CF9AE}" pid="24" name="MediaServiceImageTags">
    <vt:lpwstr/>
  </property>
</Properties>
</file>