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lgbce.sharepoint.com/sites/ReviewSystem/Northumberland/Review Documents/Review/1.4 Launch Materials/"/>
    </mc:Choice>
  </mc:AlternateContent>
  <xr:revisionPtr revIDLastSave="0" documentId="8_{03E66D85-9B02-45AD-A1FE-C08501C17BC1}" xr6:coauthVersionLast="47" xr6:coauthVersionMax="47" xr10:uidLastSave="{00000000-0000-0000-0000-000000000000}"/>
  <bookViews>
    <workbookView xWindow="-110" yWindow="-110" windowWidth="19420" windowHeight="10420"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7" l="1"/>
  <c r="L4" i="7"/>
  <c r="M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14"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15" i="7"/>
  <c r="M14" i="7"/>
  <c r="M80" i="7"/>
  <c r="M81" i="7"/>
  <c r="M82" i="7"/>
  <c r="M83" i="7"/>
  <c r="M84" i="7"/>
  <c r="M85" i="7"/>
  <c r="M86" i="7"/>
  <c r="M87" i="7"/>
  <c r="M88" i="7"/>
  <c r="M89" i="7"/>
  <c r="M90" i="7"/>
  <c r="M91" i="7"/>
  <c r="L5" i="7"/>
  <c r="L6" i="7" s="1"/>
  <c r="N80" i="7"/>
  <c r="O80" i="7"/>
  <c r="P80" i="7"/>
  <c r="N81" i="7"/>
  <c r="O81" i="7"/>
  <c r="P81" i="7"/>
  <c r="N82" i="7"/>
  <c r="O82" i="7"/>
  <c r="P82" i="7"/>
  <c r="N83" i="7"/>
  <c r="O83" i="7"/>
  <c r="P83" i="7"/>
  <c r="N84" i="7"/>
  <c r="O84" i="7"/>
  <c r="P84" i="7"/>
  <c r="N85" i="7"/>
  <c r="O85" i="7"/>
  <c r="P85" i="7"/>
  <c r="N86" i="7"/>
  <c r="O86" i="7"/>
  <c r="P86" i="7"/>
  <c r="N87" i="7"/>
  <c r="O87" i="7"/>
  <c r="P87" i="7"/>
  <c r="N88" i="7"/>
  <c r="O88" i="7"/>
  <c r="P88" i="7"/>
  <c r="N89" i="7"/>
  <c r="O89" i="7"/>
  <c r="P89" i="7"/>
  <c r="N90" i="7"/>
  <c r="O90" i="7"/>
  <c r="P90" i="7"/>
  <c r="N91" i="7"/>
  <c r="O91" i="7"/>
  <c r="P91" i="7"/>
  <c r="M6" i="7" l="1"/>
  <c r="P24" i="7" s="1"/>
  <c r="N28" i="7"/>
  <c r="N30" i="7"/>
  <c r="N18" i="7"/>
  <c r="N23" i="7"/>
  <c r="N14" i="7"/>
  <c r="N16" i="7"/>
  <c r="N20" i="7"/>
  <c r="N22" i="7"/>
  <c r="N15" i="7"/>
  <c r="N19" i="7"/>
  <c r="N26" i="7"/>
  <c r="N21" i="7"/>
  <c r="N71" i="7"/>
  <c r="N72" i="7"/>
  <c r="N73" i="7"/>
  <c r="N74" i="7"/>
  <c r="N75" i="7"/>
  <c r="N76" i="7"/>
  <c r="N77" i="7"/>
  <c r="N78" i="7"/>
  <c r="N79" i="7"/>
  <c r="N24"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29" i="7"/>
  <c r="N25" i="7"/>
  <c r="N17" i="7"/>
  <c r="N27" i="7"/>
  <c r="P29" i="7" l="1"/>
  <c r="P62" i="7"/>
  <c r="P38" i="7"/>
  <c r="P54" i="7"/>
  <c r="P30" i="7"/>
  <c r="P26" i="7"/>
  <c r="P46" i="7"/>
  <c r="P70" i="7"/>
  <c r="P69" i="7"/>
  <c r="P45" i="7"/>
  <c r="P15" i="7"/>
  <c r="P52" i="7"/>
  <c r="P76" i="7"/>
  <c r="P51" i="7"/>
  <c r="P73" i="7"/>
  <c r="P66" i="7"/>
  <c r="P58" i="7"/>
  <c r="P50" i="7"/>
  <c r="P42" i="7"/>
  <c r="P34" i="7"/>
  <c r="P72" i="7"/>
  <c r="P61" i="7"/>
  <c r="P53" i="7"/>
  <c r="P37" i="7"/>
  <c r="P79" i="7"/>
  <c r="P28" i="7"/>
  <c r="P68" i="7"/>
  <c r="P60" i="7"/>
  <c r="P44" i="7"/>
  <c r="P36" i="7"/>
  <c r="P18" i="7"/>
  <c r="P27" i="7"/>
  <c r="P67" i="7"/>
  <c r="P59" i="7"/>
  <c r="P43" i="7"/>
  <c r="P35" i="7"/>
  <c r="P20" i="7"/>
  <c r="P22" i="7"/>
  <c r="P65" i="7"/>
  <c r="P57" i="7"/>
  <c r="P49" i="7"/>
  <c r="P41" i="7"/>
  <c r="P33" i="7"/>
  <c r="P14" i="7"/>
  <c r="P21" i="7"/>
  <c r="P64" i="7"/>
  <c r="P56" i="7"/>
  <c r="P48" i="7"/>
  <c r="P40" i="7"/>
  <c r="P32" i="7"/>
  <c r="P17" i="7"/>
  <c r="P19" i="7"/>
  <c r="P63" i="7"/>
  <c r="P55" i="7"/>
  <c r="P47" i="7"/>
  <c r="P39" i="7"/>
  <c r="P31" i="7"/>
  <c r="P16" i="7"/>
  <c r="P71" i="7"/>
  <c r="P78" i="7"/>
  <c r="P77" i="7"/>
  <c r="P23" i="7"/>
  <c r="P75" i="7"/>
  <c r="P74" i="7"/>
  <c r="P25" i="7"/>
</calcChain>
</file>

<file path=xl/sharedStrings.xml><?xml version="1.0" encoding="utf-8"?>
<sst xmlns="http://schemas.openxmlformats.org/spreadsheetml/2006/main" count="1368" uniqueCount="838">
  <si>
    <t>LGBCE Review Officer</t>
  </si>
  <si>
    <t>Name:</t>
  </si>
  <si>
    <t>Mark Cooper</t>
  </si>
  <si>
    <t>Email:</t>
  </si>
  <si>
    <t>mark.cooper@lgbce.org.uk</t>
  </si>
  <si>
    <t>Telephone:</t>
  </si>
  <si>
    <t>0330 500 1272</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</si>
  <si>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</si>
  <si>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</si>
  <si>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</si>
  <si>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</si>
  <si>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</si>
  <si>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</si>
  <si>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</si>
  <si>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</si>
  <si>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</si>
  <si>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</si>
  <si>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</si>
  <si>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</si>
  <si>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</si>
  <si>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</si>
  <si>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</si>
  <si>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</si>
  <si>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</si>
  <si>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</si>
  <si>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</si>
  <si>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</si>
  <si>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</si>
  <si>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</si>
  <si>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</si>
  <si>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</si>
  <si>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</si>
  <si>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</si>
  <si>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</si>
  <si>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</si>
  <si>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</si>
  <si>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</si>
  <si>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</si>
  <si>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</si>
  <si>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</si>
  <si>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</si>
  <si>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</si>
  <si>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</si>
  <si>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</si>
  <si>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</si>
  <si>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</si>
  <si>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</si>
  <si>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</si>
  <si>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</si>
  <si>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</si>
  <si>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</si>
  <si>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</si>
  <si>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</si>
  <si>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</si>
  <si>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Alnwick</t>
  </si>
  <si>
    <t>Amble</t>
  </si>
  <si>
    <t>Amble West with Warkworth</t>
  </si>
  <si>
    <t>Ashington Central</t>
  </si>
  <si>
    <t>Bamburgh</t>
  </si>
  <si>
    <t>Bedlington Central</t>
  </si>
  <si>
    <t>B1ALN</t>
  </si>
  <si>
    <t>Alnwick (Alnwick - Castle)</t>
  </si>
  <si>
    <t>Alnwick Castle</t>
  </si>
  <si>
    <t>Bedlington East</t>
  </si>
  <si>
    <t>B3ALNC</t>
  </si>
  <si>
    <t>Alnwick (Alnwick - Clayport)</t>
  </si>
  <si>
    <t>Alnwick Clayport</t>
  </si>
  <si>
    <t>Bedlington West</t>
  </si>
  <si>
    <t>B4ALNH</t>
  </si>
  <si>
    <t>Alnwick (Alnwick - Hotspur)</t>
  </si>
  <si>
    <t>Alnwick Hotspur</t>
  </si>
  <si>
    <t>Bellingham</t>
  </si>
  <si>
    <t>B5ALM</t>
  </si>
  <si>
    <t>Alnwick (Alnmouth)</t>
  </si>
  <si>
    <t>Alnmouth</t>
  </si>
  <si>
    <t>Berwick East</t>
  </si>
  <si>
    <t>B6DEN</t>
  </si>
  <si>
    <t>Alnwick (Denwick)</t>
  </si>
  <si>
    <t>Denwick</t>
  </si>
  <si>
    <t>Berwick North</t>
  </si>
  <si>
    <t>B7LES</t>
  </si>
  <si>
    <t>Alnwick (Lesbury)</t>
  </si>
  <si>
    <t>Lesbury</t>
  </si>
  <si>
    <t>Berwick West with Ord</t>
  </si>
  <si>
    <t>B10ECH</t>
  </si>
  <si>
    <t>Amble (East Chevington - East Chevington Coastal)</t>
  </si>
  <si>
    <t>East Chevington</t>
  </si>
  <si>
    <t>East Chevington Coastal</t>
  </si>
  <si>
    <t>Bothal</t>
  </si>
  <si>
    <t>B11HAU</t>
  </si>
  <si>
    <t>Amble (Hauxley)</t>
  </si>
  <si>
    <t>Hauxley</t>
  </si>
  <si>
    <t>Bywell</t>
  </si>
  <si>
    <t>B12TOG</t>
  </si>
  <si>
    <t>Amble (Togston)</t>
  </si>
  <si>
    <t>Togston</t>
  </si>
  <si>
    <t>Choppington</t>
  </si>
  <si>
    <t>B8AMBC</t>
  </si>
  <si>
    <t>Amble (Amble - Central)</t>
  </si>
  <si>
    <t>Amble Central</t>
  </si>
  <si>
    <t>College</t>
  </si>
  <si>
    <t>B9AMBE</t>
  </si>
  <si>
    <t>Amble (Amble - East)</t>
  </si>
  <si>
    <t>Amble East</t>
  </si>
  <si>
    <t>Corbridge</t>
  </si>
  <si>
    <t>B13ACK</t>
  </si>
  <si>
    <t>Amble West with Warkworth (Acklington)</t>
  </si>
  <si>
    <t>Acklington</t>
  </si>
  <si>
    <t>Cowpen</t>
  </si>
  <si>
    <t>B14AMW</t>
  </si>
  <si>
    <t>Amble West with Warkworth (Amble - West)</t>
  </si>
  <si>
    <t>Amble West</t>
  </si>
  <si>
    <t>Cramlington East</t>
  </si>
  <si>
    <t>B15WAR</t>
  </si>
  <si>
    <t>Amble West with Warkworth (Warkworth)</t>
  </si>
  <si>
    <t>Warkworth</t>
  </si>
  <si>
    <t>Cramlington Eastfield</t>
  </si>
  <si>
    <t>W1ASHC</t>
  </si>
  <si>
    <t>Ashington Central (Ashington - Central)</t>
  </si>
  <si>
    <t>Ashington</t>
  </si>
  <si>
    <t>Cramlington North</t>
  </si>
  <si>
    <t>W2ASHC</t>
  </si>
  <si>
    <t>Cramlington South East</t>
  </si>
  <si>
    <t>B16ADD</t>
  </si>
  <si>
    <t>Bamburgh (Adderstone with Lucker)</t>
  </si>
  <si>
    <t>Adderstone with Lucker</t>
  </si>
  <si>
    <t>Cramlington Village</t>
  </si>
  <si>
    <t>B17BAM</t>
  </si>
  <si>
    <t>Bamburgh (Bamburgh - Bamburgh)</t>
  </si>
  <si>
    <t>Cramlington West</t>
  </si>
  <si>
    <t>B18BAM</t>
  </si>
  <si>
    <t>Bamburgh (Bamburgh - Budle)</t>
  </si>
  <si>
    <t>Budle</t>
  </si>
  <si>
    <t>Croft</t>
  </si>
  <si>
    <t>B19BEA</t>
  </si>
  <si>
    <t>Bamburgh (Beadnell)</t>
  </si>
  <si>
    <t>Beadnell</t>
  </si>
  <si>
    <t>Druridge Bay</t>
  </si>
  <si>
    <t>B20BEL</t>
  </si>
  <si>
    <t>Bamburgh (Belford)</t>
  </si>
  <si>
    <t>Belford</t>
  </si>
  <si>
    <t>Haltwhistle</t>
  </si>
  <si>
    <t>B24NSU</t>
  </si>
  <si>
    <t>Bamburgh (North Sunderland)</t>
  </si>
  <si>
    <t>North Sunderland</t>
  </si>
  <si>
    <t>Hartley</t>
  </si>
  <si>
    <t>W3BEDC</t>
  </si>
  <si>
    <t>Bedlington Central (West Bedlington - Bed Central)</t>
  </si>
  <si>
    <t>West Bedlington</t>
  </si>
  <si>
    <t>Haydon</t>
  </si>
  <si>
    <t>W4BEDC</t>
  </si>
  <si>
    <t>Haydon &amp; Hadrian</t>
  </si>
  <si>
    <t>W5BEDE</t>
  </si>
  <si>
    <t>Bedlington East (East Bedlington - Bed East)</t>
  </si>
  <si>
    <t>East Bedlington</t>
  </si>
  <si>
    <t>Hexham Central with Acomb</t>
  </si>
  <si>
    <t>W6BPR</t>
  </si>
  <si>
    <t>Bedlington East (West Bedlington - Park Road)</t>
  </si>
  <si>
    <t>Park Road</t>
  </si>
  <si>
    <t>Hexham East</t>
  </si>
  <si>
    <t>W7BEDW</t>
  </si>
  <si>
    <t>Bedlington West (West Bedlington - Bed West)</t>
  </si>
  <si>
    <t>Hexham West</t>
  </si>
  <si>
    <t>W8BEDW</t>
  </si>
  <si>
    <t>Hirst</t>
  </si>
  <si>
    <t>H10ROC</t>
  </si>
  <si>
    <t>Bellingham (Rochester - Rochester)</t>
  </si>
  <si>
    <t>Rochester</t>
  </si>
  <si>
    <t>Holywell</t>
  </si>
  <si>
    <t>H11TAR</t>
  </si>
  <si>
    <t>Bellingham (Tarset and Greystead - Greystead)</t>
  </si>
  <si>
    <t>Tarset and Greystead</t>
  </si>
  <si>
    <t>Greystead</t>
  </si>
  <si>
    <t>Humshaugh</t>
  </si>
  <si>
    <t>H12TAR</t>
  </si>
  <si>
    <t>Bellingham (Tarset and Greystead - Tarset)</t>
  </si>
  <si>
    <t>Tarset</t>
  </si>
  <si>
    <t>Isabella</t>
  </si>
  <si>
    <t>H1BAVI</t>
  </si>
  <si>
    <t>Bellingham (Bavington)</t>
  </si>
  <si>
    <t>Bavington</t>
  </si>
  <si>
    <t>Kitty Brewster</t>
  </si>
  <si>
    <t>H2BELL</t>
  </si>
  <si>
    <t>Bellingham (Bellingham)</t>
  </si>
  <si>
    <t>Longhorsley</t>
  </si>
  <si>
    <t>H3CORS</t>
  </si>
  <si>
    <t>Bellingham (Corsenside)</t>
  </si>
  <si>
    <t>Corsenside</t>
  </si>
  <si>
    <t>Longhoughton</t>
  </si>
  <si>
    <t>H4CORS</t>
  </si>
  <si>
    <t>Lynemouth</t>
  </si>
  <si>
    <t>H5FALS</t>
  </si>
  <si>
    <t>Bellingham (Falstone)</t>
  </si>
  <si>
    <t>Falstone</t>
  </si>
  <si>
    <t>Morpeth Kirkhill</t>
  </si>
  <si>
    <t>H6KIEL</t>
  </si>
  <si>
    <t>Bellingham (Kielder)</t>
  </si>
  <si>
    <t>Kielder</t>
  </si>
  <si>
    <t>Morpeth North</t>
  </si>
  <si>
    <t>H7KIRK</t>
  </si>
  <si>
    <t>Bellingham (Kirkwhelpington)</t>
  </si>
  <si>
    <t>Kirkwhelpington</t>
  </si>
  <si>
    <t>Morpeth Stobhill</t>
  </si>
  <si>
    <t>H8OTTE</t>
  </si>
  <si>
    <t>Bellingham (Otterburn)</t>
  </si>
  <si>
    <t>Otterburn</t>
  </si>
  <si>
    <t>Newbiggin Central &amp; East</t>
  </si>
  <si>
    <t>H9ROC</t>
  </si>
  <si>
    <t>Bellingham (Rochester - Byrness)</t>
  </si>
  <si>
    <t>Byrness</t>
  </si>
  <si>
    <t>Newsham</t>
  </si>
  <si>
    <t>B25BLS</t>
  </si>
  <si>
    <t>Berwick East (Berwick Upon Tweed - Lower Spittal)</t>
  </si>
  <si>
    <t>Berwick upon Tweed</t>
  </si>
  <si>
    <t>Lower Spittal</t>
  </si>
  <si>
    <t>Norham &amp; Islandshires</t>
  </si>
  <si>
    <t>B26BSB</t>
  </si>
  <si>
    <t>Berwick East (Berwick Upon Tweed - St Boisil)</t>
  </si>
  <si>
    <t>St Boisil</t>
  </si>
  <si>
    <t>Pegswood</t>
  </si>
  <si>
    <t>B27BUS</t>
  </si>
  <si>
    <t>Berwick East (Berwick Upon Tweed - Upper Spittal)</t>
  </si>
  <si>
    <t>Upper Spittal</t>
  </si>
  <si>
    <t>Plessey</t>
  </si>
  <si>
    <t>B28BCA</t>
  </si>
  <si>
    <t>Berwick North (Berwick Upon Tweed - Castle)</t>
  </si>
  <si>
    <t>Castle</t>
  </si>
  <si>
    <t>Ponteland East &amp; Stannington</t>
  </si>
  <si>
    <t>B29BMA</t>
  </si>
  <si>
    <t>Berwick North (Berwick Upon Tweed - Magdalene)</t>
  </si>
  <si>
    <t>Magdalene</t>
  </si>
  <si>
    <t>Ponteland North</t>
  </si>
  <si>
    <t>B30BGR</t>
  </si>
  <si>
    <t>Berwick West with Ord (Berwick Upon Tweed - Grove)</t>
  </si>
  <si>
    <t>Grove</t>
  </si>
  <si>
    <t>Ponteland South with Heddon</t>
  </si>
  <si>
    <t>B31BST</t>
  </si>
  <si>
    <t>Berwick West with Ord (Berwick Up Tweed - Stadium)</t>
  </si>
  <si>
    <t>Stadium</t>
  </si>
  <si>
    <t>Ponteland West</t>
  </si>
  <si>
    <t>B32ORD</t>
  </si>
  <si>
    <t>Berwick West with Ord (Ord)</t>
  </si>
  <si>
    <t>Ord</t>
  </si>
  <si>
    <t>Prudhoe North</t>
  </si>
  <si>
    <t>W9BOT</t>
  </si>
  <si>
    <t>Bothal (Ashington - Bothal)</t>
  </si>
  <si>
    <t>Prudhoe South</t>
  </si>
  <si>
    <t>H13BYW</t>
  </si>
  <si>
    <t>Bywell (Bywell)</t>
  </si>
  <si>
    <t>Rothbury</t>
  </si>
  <si>
    <t>H14HOR</t>
  </si>
  <si>
    <t>Bywell (Horsley)</t>
  </si>
  <si>
    <t>Horsley</t>
  </si>
  <si>
    <t>Seaton with Newbiggin West</t>
  </si>
  <si>
    <t>H15OVH</t>
  </si>
  <si>
    <t>Bywell (Ovingham)</t>
  </si>
  <si>
    <t>Ovingham</t>
  </si>
  <si>
    <t>Seghill with Seaton Delaval</t>
  </si>
  <si>
    <t>H16OVT</t>
  </si>
  <si>
    <t>Bywell (Ovington)</t>
  </si>
  <si>
    <t>Ovington</t>
  </si>
  <si>
    <t>Shilbottle</t>
  </si>
  <si>
    <t>H17WYL</t>
  </si>
  <si>
    <t>Bywell (Wylam)</t>
  </si>
  <si>
    <t>Wylam</t>
  </si>
  <si>
    <t>Sleekburn</t>
  </si>
  <si>
    <t>W10CHP</t>
  </si>
  <si>
    <t>Choppington (Choppington - Choppington)</t>
  </si>
  <si>
    <t>South Blyth</t>
  </si>
  <si>
    <t>W11CHP</t>
  </si>
  <si>
    <t>South Tynedale</t>
  </si>
  <si>
    <t>W12COL</t>
  </si>
  <si>
    <t>College (Ashington - College)</t>
  </si>
  <si>
    <t>Stakeford</t>
  </si>
  <si>
    <t>H18COR</t>
  </si>
  <si>
    <t>Corbridge (Corbridge)</t>
  </si>
  <si>
    <t>Stocksfield &amp; Broomhaugh</t>
  </si>
  <si>
    <t>H20SAN</t>
  </si>
  <si>
    <t>Corbridge (Sandhoe)</t>
  </si>
  <si>
    <t>Sandhoe</t>
  </si>
  <si>
    <t>Wensleydale</t>
  </si>
  <si>
    <t>BV1CPN</t>
  </si>
  <si>
    <t>Cowpen (Blyth - Cowpen)</t>
  </si>
  <si>
    <t>Blyth</t>
  </si>
  <si>
    <t>Wooler</t>
  </si>
  <si>
    <t>BV2CE</t>
  </si>
  <si>
    <t>Cramlington East (Cramlington - Cramlington East)</t>
  </si>
  <si>
    <t>Cramlington</t>
  </si>
  <si>
    <t>BV3EF</t>
  </si>
  <si>
    <t>Cramlington Eastfield (Cram - Cram Eastfield)</t>
  </si>
  <si>
    <t>BV4EF</t>
  </si>
  <si>
    <t>BV5CN</t>
  </si>
  <si>
    <t>Cramlington North (Cram - Cram North)</t>
  </si>
  <si>
    <t>BV6CN</t>
  </si>
  <si>
    <t>BV7SE</t>
  </si>
  <si>
    <t>Cramlington South East (Cram - Cram South East)</t>
  </si>
  <si>
    <t>BV8CV</t>
  </si>
  <si>
    <t>Cramlington Village (Cram - Cram Village)</t>
  </si>
  <si>
    <t>BV10CW</t>
  </si>
  <si>
    <t>Cramlington West (Cramlington - Cramlington West)</t>
  </si>
  <si>
    <t>BV11CW</t>
  </si>
  <si>
    <t>BV12CW</t>
  </si>
  <si>
    <t>BV9CW</t>
  </si>
  <si>
    <t>BV13CT</t>
  </si>
  <si>
    <t>Croft (Blyth - Croft)</t>
  </si>
  <si>
    <t>BV14CT</t>
  </si>
  <si>
    <t>B33CRE</t>
  </si>
  <si>
    <t>Druridge Bay (Cresswell)</t>
  </si>
  <si>
    <t>Cresswell</t>
  </si>
  <si>
    <t>B34ECH</t>
  </si>
  <si>
    <t>Druridge Bay (East Chev - East Chev Town)</t>
  </si>
  <si>
    <t>East Chevington Town</t>
  </si>
  <si>
    <t>B35WS</t>
  </si>
  <si>
    <t>Druridge Bay (Widd Stn &amp; Stobswood - Widd Stn)</t>
  </si>
  <si>
    <t>Widdrington Station &amp; Stobswood</t>
  </si>
  <si>
    <t>Widdrington Station</t>
  </si>
  <si>
    <t>B36WV</t>
  </si>
  <si>
    <t>Druridge Bay (Widdrington Village)</t>
  </si>
  <si>
    <t>Widdrington Village</t>
  </si>
  <si>
    <t>H21COA</t>
  </si>
  <si>
    <t>Haltwhistle (Coanwood)</t>
  </si>
  <si>
    <t>Coanwood</t>
  </si>
  <si>
    <t>H22FEA</t>
  </si>
  <si>
    <t>Haltwhistle (Featherstone)</t>
  </si>
  <si>
    <t>Featherstone</t>
  </si>
  <si>
    <t>H23HAL</t>
  </si>
  <si>
    <t>Haltwhistle (Haltwhistle)</t>
  </si>
  <si>
    <t>H24HAR</t>
  </si>
  <si>
    <t>Haltwhistle (Hartleyburn)</t>
  </si>
  <si>
    <t>Hartleyburn</t>
  </si>
  <si>
    <t>H25KNA</t>
  </si>
  <si>
    <t>Haltwhistle (Knarsdale with Kirkhaugh)</t>
  </si>
  <si>
    <t>Knarsdale with Kirkhaugh</t>
  </si>
  <si>
    <t>H26PLE</t>
  </si>
  <si>
    <t>Haltwhistle (Plenmeller with Whitfield)</t>
  </si>
  <si>
    <t>Plenmeller with Whitfield</t>
  </si>
  <si>
    <t>H27PLE</t>
  </si>
  <si>
    <t>BV15HT</t>
  </si>
  <si>
    <t>Hartley (Seaton Valley - Hartley)</t>
  </si>
  <si>
    <t>Seaton Valley</t>
  </si>
  <si>
    <t>BV16HT</t>
  </si>
  <si>
    <t>W13HAY</t>
  </si>
  <si>
    <t>Haydon (Ashington - Haydon)</t>
  </si>
  <si>
    <t>W14HAY</t>
  </si>
  <si>
    <t>H28BAR</t>
  </si>
  <si>
    <t>Haydon &amp; Hadrian (Bardon Mill)</t>
  </si>
  <si>
    <t>Bardon Mill</t>
  </si>
  <si>
    <t>H29GRE</t>
  </si>
  <si>
    <t>Haydon &amp; Hadrian (Greenhead)</t>
  </si>
  <si>
    <t>Greenhead</t>
  </si>
  <si>
    <t>H30HAY</t>
  </si>
  <si>
    <t>Haydon &amp; Hadrian (Haydon)</t>
  </si>
  <si>
    <t>H31HAY</t>
  </si>
  <si>
    <t>H32HEN</t>
  </si>
  <si>
    <t>Haydon &amp; Hadrian (Henshaw)</t>
  </si>
  <si>
    <t>Henshaw</t>
  </si>
  <si>
    <t>H33MEL</t>
  </si>
  <si>
    <t>Haydon &amp; Hadrian (Melkridge)</t>
  </si>
  <si>
    <t>Melkridge</t>
  </si>
  <si>
    <t>H34THI</t>
  </si>
  <si>
    <t>Haydon &amp; Hadrian (Thirlwall)</t>
  </si>
  <si>
    <t>Thirlwall</t>
  </si>
  <si>
    <t>H35ACO</t>
  </si>
  <si>
    <t>Hexham Central with Acomb (Acomb)</t>
  </si>
  <si>
    <t>Acomb</t>
  </si>
  <si>
    <t>H36HXG</t>
  </si>
  <si>
    <t>Hexham Central with Acomb (Hexham - Gilesgate)</t>
  </si>
  <si>
    <t>Hexham</t>
  </si>
  <si>
    <t>Gilesgate</t>
  </si>
  <si>
    <t>H37HXG</t>
  </si>
  <si>
    <t>H38HXP</t>
  </si>
  <si>
    <t>Hexham East (Hexham - Priestpopple)</t>
  </si>
  <si>
    <t>Priestpopple</t>
  </si>
  <si>
    <t>H39HXP</t>
  </si>
  <si>
    <t>H40HXL</t>
  </si>
  <si>
    <t>Hexham West (Hexham - Leazes)</t>
  </si>
  <si>
    <t>Leazes</t>
  </si>
  <si>
    <t>H41HXL</t>
  </si>
  <si>
    <t>W15HST</t>
  </si>
  <si>
    <t>Hirst (Ashington - Hirst)</t>
  </si>
  <si>
    <t>W16HST</t>
  </si>
  <si>
    <t>BV17HY</t>
  </si>
  <si>
    <t>Holywell (Seaton Valley - Holywell)</t>
  </si>
  <si>
    <t>BV18HY</t>
  </si>
  <si>
    <t>H42BIR</t>
  </si>
  <si>
    <t>Humshaugh (Birtley)</t>
  </si>
  <si>
    <t>Birtley</t>
  </si>
  <si>
    <t>H43CHO</t>
  </si>
  <si>
    <t>Humshaugh (Chollerton)</t>
  </si>
  <si>
    <t>Chollerton</t>
  </si>
  <si>
    <t>H44CHO</t>
  </si>
  <si>
    <t>H45HUM</t>
  </si>
  <si>
    <t>Humshaugh (Humshaugh)</t>
  </si>
  <si>
    <t>H46NEW</t>
  </si>
  <si>
    <t>Humshaugh (Newbrough)</t>
  </si>
  <si>
    <t>Newbrough</t>
  </si>
  <si>
    <t>H47SIM</t>
  </si>
  <si>
    <t>Humshaugh (Simonburn)</t>
  </si>
  <si>
    <t>Simonburn</t>
  </si>
  <si>
    <t>H48WAL</t>
  </si>
  <si>
    <t>Humshaugh (Wall)</t>
  </si>
  <si>
    <t>Wall</t>
  </si>
  <si>
    <t>H49WAR</t>
  </si>
  <si>
    <t>Humshaugh (Warden)</t>
  </si>
  <si>
    <t>Warden</t>
  </si>
  <si>
    <t>H50WAK</t>
  </si>
  <si>
    <t>Humshaugh (Wark - Stonehaugh)</t>
  </si>
  <si>
    <t>Wark</t>
  </si>
  <si>
    <t>Stonehaugh</t>
  </si>
  <si>
    <t>H51WAK</t>
  </si>
  <si>
    <t>Humshaugh (Wark - Wark)</t>
  </si>
  <si>
    <t>BV19IS</t>
  </si>
  <si>
    <t>Isabella (Blyth - Isabella)</t>
  </si>
  <si>
    <t>BV20IS</t>
  </si>
  <si>
    <t>BV21KB</t>
  </si>
  <si>
    <t>Kitty Brewster (Blyth - Kitty Brewster)</t>
  </si>
  <si>
    <t>BV22KB</t>
  </si>
  <si>
    <t>B37HAR</t>
  </si>
  <si>
    <t>Longhorsley (Hartburn)</t>
  </si>
  <si>
    <t>Hartburn</t>
  </si>
  <si>
    <t>B38LON</t>
  </si>
  <si>
    <t>Longhorsley (Longhorsley)</t>
  </si>
  <si>
    <t>B39MEL</t>
  </si>
  <si>
    <t>Longhorsley (Meldon)</t>
  </si>
  <si>
    <t>Meldon</t>
  </si>
  <si>
    <t>B41NET</t>
  </si>
  <si>
    <t>Longhorsley (Netherwitton)</t>
  </si>
  <si>
    <t>Netherwitton</t>
  </si>
  <si>
    <t>B42NU</t>
  </si>
  <si>
    <t>Longhorsley (Nunnykirk)</t>
  </si>
  <si>
    <t>Nunnykirk</t>
  </si>
  <si>
    <t>B43ROT</t>
  </si>
  <si>
    <t>Longhorsley (Rothley)</t>
  </si>
  <si>
    <t>Rothley</t>
  </si>
  <si>
    <t>B44THI</t>
  </si>
  <si>
    <t>Longhorsley (Thirston)</t>
  </si>
  <si>
    <t>Thirston</t>
  </si>
  <si>
    <t>B45WAL</t>
  </si>
  <si>
    <t>Longhorsley (Wallington Demesne)</t>
  </si>
  <si>
    <t>Wallington Demesne</t>
  </si>
  <si>
    <t>W17HEP</t>
  </si>
  <si>
    <t>Longhorsley (Hepscott - Hepscott)</t>
  </si>
  <si>
    <t>Hepscott</t>
  </si>
  <si>
    <t>W18MIT</t>
  </si>
  <si>
    <t>Longhorsley (Mitford)</t>
  </si>
  <si>
    <t>Mitford</t>
  </si>
  <si>
    <t>B46CRA</t>
  </si>
  <si>
    <t>Longhoughton (Craster)</t>
  </si>
  <si>
    <t>Craster</t>
  </si>
  <si>
    <t>B47EDL</t>
  </si>
  <si>
    <t>Longhoughton (Edlingham)</t>
  </si>
  <si>
    <t>Edlingham</t>
  </si>
  <si>
    <t>B48EGL</t>
  </si>
  <si>
    <t>Longhoughton (Eglingham)</t>
  </si>
  <si>
    <t>Eglingham</t>
  </si>
  <si>
    <t>B49EGL</t>
  </si>
  <si>
    <t>B50ELL</t>
  </si>
  <si>
    <t>Longhoughton (Ellingham)</t>
  </si>
  <si>
    <t>Ellingham</t>
  </si>
  <si>
    <t>B51EMB</t>
  </si>
  <si>
    <t>Longhoughton (Embleton)</t>
  </si>
  <si>
    <t>Embleton</t>
  </si>
  <si>
    <t>B52HED</t>
  </si>
  <si>
    <t>Longhoughton (Hedgeley)</t>
  </si>
  <si>
    <t>Hedgeley</t>
  </si>
  <si>
    <t>B53HED</t>
  </si>
  <si>
    <t>B54LON</t>
  </si>
  <si>
    <t>Longhoughton (Longhoughton - Boulmer)</t>
  </si>
  <si>
    <t>Boulmer</t>
  </si>
  <si>
    <t>B55LON</t>
  </si>
  <si>
    <t>Longhoughton (Longhoughton - Howick)</t>
  </si>
  <si>
    <t>Howick</t>
  </si>
  <si>
    <t>B56LON</t>
  </si>
  <si>
    <t>Longhoughton (Longhoughton - Longhoughton)</t>
  </si>
  <si>
    <t>B57NEW</t>
  </si>
  <si>
    <t>Longhoughton (Newton By the Sea)</t>
  </si>
  <si>
    <t>Newton by the Sea</t>
  </si>
  <si>
    <t>B58REN</t>
  </si>
  <si>
    <t>Longhoughton (Rennington)</t>
  </si>
  <si>
    <t>Rennington</t>
  </si>
  <si>
    <t>B59REN</t>
  </si>
  <si>
    <t>B60ELL</t>
  </si>
  <si>
    <t>Lynemouth (Ellington and Linton)</t>
  </si>
  <si>
    <t>Ellington and Linton</t>
  </si>
  <si>
    <t>B61ELL</t>
  </si>
  <si>
    <t>B62LYN</t>
  </si>
  <si>
    <t>Lynemouth (Lynemouth)</t>
  </si>
  <si>
    <t>W19KIR</t>
  </si>
  <si>
    <t>Morpeth Kirkhill (Morpeth - Kirkhill)</t>
  </si>
  <si>
    <t>Morpeth</t>
  </si>
  <si>
    <t>W20KIR</t>
  </si>
  <si>
    <t>W21MN</t>
  </si>
  <si>
    <t>Morpeth North (Morpeth - North)</t>
  </si>
  <si>
    <t>W22MN</t>
  </si>
  <si>
    <t>W23MN</t>
  </si>
  <si>
    <t>W24MS</t>
  </si>
  <si>
    <t>Morpeth Stobhill (Morpeth - Stobhill)</t>
  </si>
  <si>
    <t>W25MS</t>
  </si>
  <si>
    <t>W26MS</t>
  </si>
  <si>
    <t>W27HSM</t>
  </si>
  <si>
    <t>Morpeth Stobhill (Hepscott - Stobhill Manor)</t>
  </si>
  <si>
    <t>Hepscott Stobhill Manor</t>
  </si>
  <si>
    <t>W28NWE</t>
  </si>
  <si>
    <t>Newbiggin Central &amp; East (Newbiggin - East)</t>
  </si>
  <si>
    <t>Newbiggin by the Sea</t>
  </si>
  <si>
    <t>Newbiggin East</t>
  </si>
  <si>
    <t>W29NWN</t>
  </si>
  <si>
    <t>Newbiggin Central &amp; East (Newbiggin - North)</t>
  </si>
  <si>
    <t>Newbiggin North</t>
  </si>
  <si>
    <t>W30NWS</t>
  </si>
  <si>
    <t>Newbiggin Central &amp; East (Newbiggin - South)</t>
  </si>
  <si>
    <t>Newbiggin South</t>
  </si>
  <si>
    <t>BV23NM</t>
  </si>
  <si>
    <t>Newsham (Blyth - Newsham)</t>
  </si>
  <si>
    <t>BV24NM</t>
  </si>
  <si>
    <t>B63ANC</t>
  </si>
  <si>
    <t>Norham &amp; Islandshires (Ancroft - Ancroft)</t>
  </si>
  <si>
    <t>Ancroft</t>
  </si>
  <si>
    <t>B64ANC</t>
  </si>
  <si>
    <t>Norham &amp; Islandshires (Ancroft - Cheswick)</t>
  </si>
  <si>
    <t>Cheswick</t>
  </si>
  <si>
    <t>B65ANC</t>
  </si>
  <si>
    <t>Norham &amp; Islandshires (Ancroft - Scremerston)</t>
  </si>
  <si>
    <t>Scremerston</t>
  </si>
  <si>
    <t>B66BOW</t>
  </si>
  <si>
    <t>Norham &amp; Islandshires (Bowsden)</t>
  </si>
  <si>
    <t>Bowsden</t>
  </si>
  <si>
    <t>B67COR</t>
  </si>
  <si>
    <t>Norham &amp; Islandshires (Cornhill on Tweed)</t>
  </si>
  <si>
    <t>Cornhill on Tweed</t>
  </si>
  <si>
    <t>B68DUD</t>
  </si>
  <si>
    <t>Norham &amp; Islandshires (Duddo - Duddo)</t>
  </si>
  <si>
    <t>Duddo</t>
  </si>
  <si>
    <t>B69DUD</t>
  </si>
  <si>
    <t>Norham &amp; Islandshires (Duddo - Twizel)</t>
  </si>
  <si>
    <t>Twizel</t>
  </si>
  <si>
    <t>B70FOR</t>
  </si>
  <si>
    <t>Norham &amp; Islandshires (Ford)</t>
  </si>
  <si>
    <t>Ford</t>
  </si>
  <si>
    <t>B71HET</t>
  </si>
  <si>
    <t>Norham &amp; Islandshires (Chatton - Hetton)</t>
  </si>
  <si>
    <t>Chatton</t>
  </si>
  <si>
    <t>Hetton</t>
  </si>
  <si>
    <t>B72HOL</t>
  </si>
  <si>
    <t>Norham &amp; Islandshires (Holy Island)</t>
  </si>
  <si>
    <t>Holy Island</t>
  </si>
  <si>
    <t>B73HOR</t>
  </si>
  <si>
    <t>Norham &amp; Islandshires (Horncliffe - Horncliffe)</t>
  </si>
  <si>
    <t>Horncliffe</t>
  </si>
  <si>
    <t>B74HOR</t>
  </si>
  <si>
    <t>Norham &amp; Islandshires (Horncliffe - Loanend)</t>
  </si>
  <si>
    <t>Loanend</t>
  </si>
  <si>
    <t>B75KYL</t>
  </si>
  <si>
    <t>Norham &amp; Islandshires (Kyloe - Berrington)</t>
  </si>
  <si>
    <t>Kyloe</t>
  </si>
  <si>
    <t>Berrington</t>
  </si>
  <si>
    <t>B76KYL</t>
  </si>
  <si>
    <t>Norham &amp; Islandshires (Kyloe - Kyloe)</t>
  </si>
  <si>
    <t>B77LOW</t>
  </si>
  <si>
    <t>Norham &amp; Islandshires (Lowick)</t>
  </si>
  <si>
    <t>Lowick</t>
  </si>
  <si>
    <t>B78NOR</t>
  </si>
  <si>
    <t>Norham &amp; Islandshires (Norham)</t>
  </si>
  <si>
    <t>Norham</t>
  </si>
  <si>
    <t>B79SHO</t>
  </si>
  <si>
    <t>Norham &amp; Islandshires (Shoreswood)</t>
  </si>
  <si>
    <t>Shoreswood</t>
  </si>
  <si>
    <t>B80TRI</t>
  </si>
  <si>
    <t>Pegswood (Tritlington &amp; West Chev - Tritlington)</t>
  </si>
  <si>
    <t>Tritlington &amp; West Chevington</t>
  </si>
  <si>
    <t>Tritlington</t>
  </si>
  <si>
    <t>B81TRI</t>
  </si>
  <si>
    <t>Pegswood (Tritlington &amp; West Chev - West Chev)</t>
  </si>
  <si>
    <t>West Chevington</t>
  </si>
  <si>
    <t>B82ULG</t>
  </si>
  <si>
    <t>Pegswood (Ulgham)</t>
  </si>
  <si>
    <t>Ulgham</t>
  </si>
  <si>
    <t>B83WS</t>
  </si>
  <si>
    <t>Pegswood (Widd Stn &amp; Stobswood - Stobswood)</t>
  </si>
  <si>
    <t>Stobswood</t>
  </si>
  <si>
    <t>W31HEB</t>
  </si>
  <si>
    <t>Pegswood (Hebron)</t>
  </si>
  <si>
    <t>Hebron</t>
  </si>
  <si>
    <t>W32LON</t>
  </si>
  <si>
    <t>Pegswood (Longhirst)</t>
  </si>
  <si>
    <t>Longhirst</t>
  </si>
  <si>
    <t>W33PEG</t>
  </si>
  <si>
    <t>Pegswood (Pegswood)</t>
  </si>
  <si>
    <t>BV25PL</t>
  </si>
  <si>
    <t>Plessey (Blyth - Plessey)</t>
  </si>
  <si>
    <t>H52POE</t>
  </si>
  <si>
    <t>Ponteland East &amp; Stannington (Ponteland - East)</t>
  </si>
  <si>
    <t>Ponteland</t>
  </si>
  <si>
    <t>Ponteland East</t>
  </si>
  <si>
    <t>H53STA</t>
  </si>
  <si>
    <t>Ponteland East &amp; Stannington (Stannington)</t>
  </si>
  <si>
    <t>Stannington</t>
  </si>
  <si>
    <t>H55WHA</t>
  </si>
  <si>
    <t>Ponteland East &amp; Stannington (Whalton)</t>
  </si>
  <si>
    <t>Whalton</t>
  </si>
  <si>
    <t>B84BEL</t>
  </si>
  <si>
    <t>Ponteland North (Belsay)</t>
  </si>
  <si>
    <t>Belsay</t>
  </si>
  <si>
    <t>B85CAP</t>
  </si>
  <si>
    <t>Ponteland North (Capheaton)</t>
  </si>
  <si>
    <t>Capheaton</t>
  </si>
  <si>
    <t>H56PON</t>
  </si>
  <si>
    <t>Ponteland North (Ponteland - North)</t>
  </si>
  <si>
    <t>H57HED</t>
  </si>
  <si>
    <t>Ponteland South with Heddon (Heddon on the Wall)</t>
  </si>
  <si>
    <t>Heddon on the Wall</t>
  </si>
  <si>
    <t>H60POS</t>
  </si>
  <si>
    <t>Ponteland South with Heddon (Ponteland - South)</t>
  </si>
  <si>
    <t>Ponteland South</t>
  </si>
  <si>
    <t>H61MAT</t>
  </si>
  <si>
    <t>Ponteland West (Matfen - 1)</t>
  </si>
  <si>
    <t>Matfen</t>
  </si>
  <si>
    <t>Matfen Ward 1</t>
  </si>
  <si>
    <t>H62MAT</t>
  </si>
  <si>
    <t>Ponteland West (Matfen - 2)</t>
  </si>
  <si>
    <t>Matfen Ward 2</t>
  </si>
  <si>
    <t>H63POW</t>
  </si>
  <si>
    <t>Ponteland West (Ponteland - West)</t>
  </si>
  <si>
    <t>H64STA</t>
  </si>
  <si>
    <t>Ponteland West (Stamfordham - 1)</t>
  </si>
  <si>
    <t>Stamfordham</t>
  </si>
  <si>
    <t>Stamfordham Ward 1</t>
  </si>
  <si>
    <t>H65STA</t>
  </si>
  <si>
    <t>Ponteland West (Stamfordham - 2)</t>
  </si>
  <si>
    <t>Stamfordham Ward 2</t>
  </si>
  <si>
    <t>H66STA</t>
  </si>
  <si>
    <t>Ponteland West (Stamfordham - 3)</t>
  </si>
  <si>
    <t>Stamfordham Ward 3</t>
  </si>
  <si>
    <t>H67WHI</t>
  </si>
  <si>
    <t>Ponteland West (Whittington)</t>
  </si>
  <si>
    <t>Whittington</t>
  </si>
  <si>
    <t>H68PCE</t>
  </si>
  <si>
    <t>Prudhoe North (Prudhoe - Castle and Eltringham)</t>
  </si>
  <si>
    <t>Prudhoe</t>
  </si>
  <si>
    <t>Castle and Eltringham</t>
  </si>
  <si>
    <t>H69PCL</t>
  </si>
  <si>
    <t>Prudhoe North (Prudhoe - Castlefields &amp; Low Prud)</t>
  </si>
  <si>
    <t>Castlefields and Low Prudhoe</t>
  </si>
  <si>
    <t>H70PWH</t>
  </si>
  <si>
    <t>Prudhoe North (Prudhoe - Prudhoe West &amp; Halfway)</t>
  </si>
  <si>
    <t>Prudhoe West and Halfway</t>
  </si>
  <si>
    <t>H71PHA</t>
  </si>
  <si>
    <t>Prudhoe South (Prudhoe - Prudhoe Hall)</t>
  </si>
  <si>
    <t>Prudhoe Hall</t>
  </si>
  <si>
    <t>H72PWW</t>
  </si>
  <si>
    <t>Prudhoe South (West Wylam)</t>
  </si>
  <si>
    <t>West Wylam</t>
  </si>
  <si>
    <t>B100TH</t>
  </si>
  <si>
    <t>Rothbury (Thropton)</t>
  </si>
  <si>
    <t>Thropton</t>
  </si>
  <si>
    <t>B101WH</t>
  </si>
  <si>
    <t>Rothbury (Whittingham)</t>
  </si>
  <si>
    <t>Whittingham</t>
  </si>
  <si>
    <t>B102WT</t>
  </si>
  <si>
    <t>Rothbury (Whtton &amp; Tosson)</t>
  </si>
  <si>
    <t>Whitton &amp; Tosson</t>
  </si>
  <si>
    <t>B86ALH</t>
  </si>
  <si>
    <t>Rothbury (Alnham)</t>
  </si>
  <si>
    <t>B87ALW</t>
  </si>
  <si>
    <t>Rothbury (Alwinton)</t>
  </si>
  <si>
    <t>Alwinton</t>
  </si>
  <si>
    <t>B88BID</t>
  </si>
  <si>
    <t>Rothbury (Biddlestone)</t>
  </si>
  <si>
    <t>Biddlestone</t>
  </si>
  <si>
    <t>B89CAL</t>
  </si>
  <si>
    <t>Rothbury (Callaly)</t>
  </si>
  <si>
    <t>Callaly</t>
  </si>
  <si>
    <t>B91ELS</t>
  </si>
  <si>
    <t>Rothbury (Elsdon)</t>
  </si>
  <si>
    <t>Elsdon</t>
  </si>
  <si>
    <t>B92GLA</t>
  </si>
  <si>
    <t>Rothbury (Glanton)</t>
  </si>
  <si>
    <t>Glanton</t>
  </si>
  <si>
    <t>B93HAR</t>
  </si>
  <si>
    <t>Rothbury (Harbottle)</t>
  </si>
  <si>
    <t>Harbottle</t>
  </si>
  <si>
    <t>B94HEP</t>
  </si>
  <si>
    <t>Rothbury (Hepple)</t>
  </si>
  <si>
    <t>Hepple</t>
  </si>
  <si>
    <t>B95HES</t>
  </si>
  <si>
    <t>Rothbury (Hesleyhurst)</t>
  </si>
  <si>
    <t>Hesleyhurst</t>
  </si>
  <si>
    <t>B96HOL</t>
  </si>
  <si>
    <t>Rothbury (Hollinghill)</t>
  </si>
  <si>
    <t>Hollinghill</t>
  </si>
  <si>
    <t>B97NET</t>
  </si>
  <si>
    <t>Rothbury (Netherton)</t>
  </si>
  <si>
    <t>Netherton</t>
  </si>
  <si>
    <t>B98RO</t>
  </si>
  <si>
    <t>Rothbury (Rothbury)</t>
  </si>
  <si>
    <t>B99SN</t>
  </si>
  <si>
    <t>Rothbury (Snitter)</t>
  </si>
  <si>
    <t>Snitter</t>
  </si>
  <si>
    <t>W34SET</t>
  </si>
  <si>
    <t>Seaton with Newbiggin West (Ashington - Seaton)</t>
  </si>
  <si>
    <t>Seaton</t>
  </si>
  <si>
    <t>W35NWW</t>
  </si>
  <si>
    <t>Seaton with Newbiggin West (Newbiggin - West)</t>
  </si>
  <si>
    <t>Newbiggin West</t>
  </si>
  <si>
    <t>BV26SS</t>
  </si>
  <si>
    <t>Seghill with Seaton Delaval (Sv - Seghill with Sd)</t>
  </si>
  <si>
    <t>BV27SS</t>
  </si>
  <si>
    <t>B103BR</t>
  </si>
  <si>
    <t>Shilbottle (Brinkburn)</t>
  </si>
  <si>
    <t>Brinkburn</t>
  </si>
  <si>
    <t>B104FE</t>
  </si>
  <si>
    <t>Shilbottle (Felton)</t>
  </si>
  <si>
    <t>Felton</t>
  </si>
  <si>
    <t>B105LF</t>
  </si>
  <si>
    <t>Shilbottle (Longframlington)</t>
  </si>
  <si>
    <t>Longframlington</t>
  </si>
  <si>
    <t>B106NM</t>
  </si>
  <si>
    <t>Shilbottle (Newton on Moor &amp; Swarland)</t>
  </si>
  <si>
    <t>Newton on the Moor &amp; Swarland</t>
  </si>
  <si>
    <t>B107NM</t>
  </si>
  <si>
    <t>B108SH</t>
  </si>
  <si>
    <t>Shilbottle (Shilbottle)</t>
  </si>
  <si>
    <t>W36WSL</t>
  </si>
  <si>
    <t>Sleekburn (Choppington - West Sleekburn)</t>
  </si>
  <si>
    <t>West Sleekburn</t>
  </si>
  <si>
    <t>W37WIL</t>
  </si>
  <si>
    <t>Sleekburn (Choppington - Willows)</t>
  </si>
  <si>
    <t>Willows</t>
  </si>
  <si>
    <t>W38SLK</t>
  </si>
  <si>
    <t>Sleekburn (East Bedlington - Sleekburn)</t>
  </si>
  <si>
    <t>W39SLK</t>
  </si>
  <si>
    <t>BV28SB</t>
  </si>
  <si>
    <t>South Blyth (Blyth - South Blyth)</t>
  </si>
  <si>
    <t>H73ALL</t>
  </si>
  <si>
    <t>South Tynedale (Allendale)</t>
  </si>
  <si>
    <t>Allendale</t>
  </si>
  <si>
    <t>H74ALL</t>
  </si>
  <si>
    <t>H75ALL</t>
  </si>
  <si>
    <t>H76ALL</t>
  </si>
  <si>
    <t>H77BLA</t>
  </si>
  <si>
    <t>South Tynedale (Blanchland)</t>
  </si>
  <si>
    <t>Blanchland</t>
  </si>
  <si>
    <t>H78HEA</t>
  </si>
  <si>
    <t>South Tynedale (Healey)</t>
  </si>
  <si>
    <t>Healey</t>
  </si>
  <si>
    <t>H79HED</t>
  </si>
  <si>
    <t>South Tynedale (Hedley)</t>
  </si>
  <si>
    <t>Hedley</t>
  </si>
  <si>
    <t>H80HEX</t>
  </si>
  <si>
    <t>South Tynedale (Hexhamshire)</t>
  </si>
  <si>
    <t>Hexhamshire</t>
  </si>
  <si>
    <t>H81SLQ</t>
  </si>
  <si>
    <t>South Tynedale (Shotley Low Quarter - Slq)</t>
  </si>
  <si>
    <t>Shotley Low Quarter</t>
  </si>
  <si>
    <t>H82SLQ</t>
  </si>
  <si>
    <t>South Tynedale (Shotley Low Quart - Whittonstall)</t>
  </si>
  <si>
    <t>Whittonstall</t>
  </si>
  <si>
    <t>H83SLA</t>
  </si>
  <si>
    <t>South Tynedale (Slaley)</t>
  </si>
  <si>
    <t>Slaley</t>
  </si>
  <si>
    <t>H84WA</t>
  </si>
  <si>
    <t>South Tynedale (West Allen)</t>
  </si>
  <si>
    <t>West Allen</t>
  </si>
  <si>
    <t>H85WA</t>
  </si>
  <si>
    <t>W40STK</t>
  </si>
  <si>
    <t>Stakeford (Choppington - Stakeford)</t>
  </si>
  <si>
    <t>W41STK</t>
  </si>
  <si>
    <t>H86BRR</t>
  </si>
  <si>
    <t>Stocksfield &amp; Broomhaugh (Broomhaugh and Riding)</t>
  </si>
  <si>
    <t>Broomhaugh and Riding</t>
  </si>
  <si>
    <t>H87BRS</t>
  </si>
  <si>
    <t>Stocksfield &amp; Broomhaugh (Stocksfield)</t>
  </si>
  <si>
    <t>Stocksfield</t>
  </si>
  <si>
    <t>H88BRS</t>
  </si>
  <si>
    <t>H89PRM</t>
  </si>
  <si>
    <t>Stocksfield &amp; Broomhaugh (Prudhoe - Mickley)</t>
  </si>
  <si>
    <t>Mickley</t>
  </si>
  <si>
    <t>BV29WD</t>
  </si>
  <si>
    <t>Wensleydale (Blyth - Wensleydale)</t>
  </si>
  <si>
    <t>BV30WD</t>
  </si>
  <si>
    <t>B109AK</t>
  </si>
  <si>
    <t>Wooler (Akeld)</t>
  </si>
  <si>
    <t>Akeld</t>
  </si>
  <si>
    <t>B110BK</t>
  </si>
  <si>
    <t>Wooler (Bewick)</t>
  </si>
  <si>
    <t>Bewick</t>
  </si>
  <si>
    <t>B111BX</t>
  </si>
  <si>
    <t>Wooler (Branxton)</t>
  </si>
  <si>
    <t>Branxton</t>
  </si>
  <si>
    <t>B112CM</t>
  </si>
  <si>
    <t>Wooler (Carham)</t>
  </si>
  <si>
    <t>Carham</t>
  </si>
  <si>
    <t>B113CH</t>
  </si>
  <si>
    <t>Wooler (Chatton - Chatton)</t>
  </si>
  <si>
    <t>B114CH</t>
  </si>
  <si>
    <t>Wooler (Chillingham)</t>
  </si>
  <si>
    <t>Chillingham</t>
  </si>
  <si>
    <t>B115DO</t>
  </si>
  <si>
    <t>Wooler (Doddington)</t>
  </si>
  <si>
    <t>Doddington</t>
  </si>
  <si>
    <t>B116EA</t>
  </si>
  <si>
    <t>Wooler (Earle)</t>
  </si>
  <si>
    <t>Earle</t>
  </si>
  <si>
    <t>B117EW</t>
  </si>
  <si>
    <t>Wooler (Ewart)</t>
  </si>
  <si>
    <t>Ewart</t>
  </si>
  <si>
    <t>B118IL</t>
  </si>
  <si>
    <t>Wooler (Ilderton)</t>
  </si>
  <si>
    <t>Ilderton</t>
  </si>
  <si>
    <t>B119IN</t>
  </si>
  <si>
    <t>Wooler (Ingram)</t>
  </si>
  <si>
    <t>Ingram</t>
  </si>
  <si>
    <t>B120KI</t>
  </si>
  <si>
    <t>Wooler (Kilham)</t>
  </si>
  <si>
    <t>Kilham</t>
  </si>
  <si>
    <t>B121KI</t>
  </si>
  <si>
    <t>Wooler (Kirknewton)</t>
  </si>
  <si>
    <t>Kirknewton</t>
  </si>
  <si>
    <t>B122LI</t>
  </si>
  <si>
    <t>Wooler (Lilburn)</t>
  </si>
  <si>
    <t>Lilburn</t>
  </si>
  <si>
    <t>B123MI</t>
  </si>
  <si>
    <t>Wooler (Milfield)</t>
  </si>
  <si>
    <t>Milfield</t>
  </si>
  <si>
    <t>B124RD</t>
  </si>
  <si>
    <t>Wooler (Roddam)</t>
  </si>
  <si>
    <t>Roddam</t>
  </si>
  <si>
    <t>B125WO</t>
  </si>
  <si>
    <t>Wooler (Wooler)</t>
  </si>
  <si>
    <t>Electorate 2022</t>
  </si>
  <si>
    <t>Electorate 2028</t>
  </si>
  <si>
    <t>Variance 2022</t>
  </si>
  <si>
    <t>Variance 2028</t>
  </si>
  <si>
    <t>Alnham</t>
  </si>
  <si>
    <t>Philip Hunter</t>
  </si>
  <si>
    <t>philip.hunter@northumberland.gov.uk</t>
  </si>
  <si>
    <t>07814 298050</t>
  </si>
  <si>
    <t>County Hall Morpeth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</si>
</sst>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indexed="53"/>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5" applyNumberFormat="0" applyAlignment="0" applyProtection="0"/>
    <xf numFmtId="0" fontId="21" fillId="30" borderId="16"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7"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8" applyNumberFormat="0" applyFill="0" applyAlignment="0" applyProtection="0"/>
    <xf numFmtId="0" fontId="2" fillId="0" borderId="0" applyNumberFormat="0" applyFont="0" applyFill="0" applyAlignment="0" applyProtection="0"/>
    <xf numFmtId="0" fontId="26" fillId="0" borderId="19"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5" applyNumberFormat="0" applyAlignment="0" applyProtection="0"/>
    <xf numFmtId="0" fontId="28" fillId="0" borderId="20"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1" applyNumberFormat="0" applyFont="0" applyAlignment="0" applyProtection="0"/>
    <xf numFmtId="0" fontId="30" fillId="29" borderId="22"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3"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7" fillId="3" borderId="0" xfId="0" applyFont="1" applyFill="1" applyAlignment="1">
      <alignment horizontal="right" vertical="center"/>
    </xf>
    <xf numFmtId="0" fontId="2" fillId="3" borderId="0" xfId="0" applyFont="1" applyFill="1" applyAlignment="1">
      <alignment horizontal="right" vertical="center"/>
    </xf>
    <xf numFmtId="0" fontId="3" fillId="3" borderId="0" xfId="0" applyFont="1" applyFill="1" applyAlignment="1">
      <alignment horizontal="right" vertical="center"/>
    </xf>
    <xf numFmtId="3" fontId="9" fillId="3" borderId="0" xfId="0" applyNumberFormat="1" applyFont="1" applyFill="1" applyAlignment="1">
      <alignment horizontal="right" vertical="center"/>
    </xf>
    <xf numFmtId="0" fontId="0" fillId="3" borderId="0" xfId="0" applyFill="1" applyAlignment="1">
      <alignment horizontal="right" vertical="center"/>
    </xf>
    <xf numFmtId="0" fontId="2" fillId="3" borderId="3" xfId="0" applyFont="1" applyFill="1" applyBorder="1" applyAlignment="1">
      <alignment horizontal="right" vertical="center" wrapText="1"/>
    </xf>
    <xf numFmtId="0" fontId="2" fillId="3" borderId="0" xfId="0" applyFont="1" applyFill="1" applyBorder="1" applyAlignment="1">
      <alignment vertical="center" wrapText="1"/>
    </xf>
    <xf numFmtId="0" fontId="0" fillId="3" borderId="0" xfId="0" applyFill="1" applyBorder="1" applyAlignment="1">
      <alignment vertical="center"/>
    </xf>
    <xf numFmtId="0" fontId="3" fillId="0" borderId="24" xfId="0" applyFont="1" applyBorder="1" applyAlignment="1" applyProtection="1">
      <alignment horizontal="center" vertical="center"/>
      <protection locked="0"/>
    </xf>
    <xf numFmtId="0" fontId="3" fillId="0" borderId="24" xfId="0" applyFont="1" applyBorder="1" applyAlignment="1" applyProtection="1">
      <alignment horizontal="left" vertical="center"/>
      <protection locked="0"/>
    </xf>
    <xf numFmtId="0" fontId="0" fillId="0" borderId="24" xfId="0" applyBorder="1" applyAlignment="1" applyProtection="1">
      <alignment horizontal="left" vertical="center"/>
      <protection locked="0"/>
    </xf>
    <xf numFmtId="1" fontId="34" fillId="0" borderId="24" xfId="47" applyNumberFormat="1" applyFont="1" applyBorder="1" applyAlignment="1">
      <alignment horizontal="right" vertical="center"/>
    </xf>
    <xf numFmtId="1" fontId="3" fillId="0" borderId="24" xfId="0" applyNumberFormat="1" applyFont="1" applyBorder="1" applyAlignment="1" applyProtection="1">
      <alignment horizontal="right" vertical="center"/>
      <protection locked="0"/>
    </xf>
    <xf numFmtId="0" fontId="0" fillId="0" borderId="24" xfId="0" applyBorder="1" applyAlignment="1" applyProtection="1">
      <alignment horizontal="center" vertical="center"/>
      <protection locked="0"/>
    </xf>
    <xf numFmtId="0" fontId="0" fillId="3" borderId="24" xfId="0" applyFill="1" applyBorder="1" applyAlignment="1">
      <alignment horizontal="center" vertical="center"/>
    </xf>
    <xf numFmtId="0" fontId="0" fillId="3" borderId="24" xfId="0" applyFill="1" applyBorder="1" applyAlignment="1">
      <alignment horizontal="left" vertical="center"/>
    </xf>
    <xf numFmtId="1" fontId="0" fillId="3" borderId="24" xfId="0" applyNumberFormat="1" applyFill="1" applyBorder="1" applyAlignment="1">
      <alignment horizontal="right" vertical="center"/>
    </xf>
    <xf numFmtId="0" fontId="3" fillId="0" borderId="24" xfId="0" applyFont="1" applyBorder="1" applyAlignment="1" applyProtection="1">
      <alignment vertical="center" wrapText="1"/>
      <protection locked="0"/>
    </xf>
    <xf numFmtId="0" fontId="3" fillId="0" borderId="24" xfId="0" applyFont="1" applyBorder="1" applyAlignment="1" applyProtection="1">
      <alignment horizontal="center" vertical="center" wrapText="1"/>
      <protection locked="0"/>
    </xf>
    <xf numFmtId="3" fontId="0" fillId="0" borderId="24" xfId="0" applyNumberFormat="1" applyBorder="1" applyAlignment="1">
      <alignment horizontal="center" vertical="center"/>
    </xf>
    <xf numFmtId="9" fontId="0" fillId="0" borderId="24" xfId="0" applyNumberFormat="1" applyBorder="1" applyAlignment="1">
      <alignment horizontal="center" vertical="center"/>
    </xf>
    <xf numFmtId="0" fontId="3" fillId="0" borderId="24" xfId="0" applyFont="1" applyBorder="1" applyAlignment="1" applyProtection="1">
      <alignment vertical="center"/>
      <protection locked="0"/>
    </xf>
    <xf numFmtId="0" fontId="0" fillId="0" borderId="24" xfId="0" applyBorder="1" applyAlignment="1" applyProtection="1">
      <alignment vertical="center"/>
      <protection locked="0"/>
    </xf>
    <xf numFmtId="1" fontId="2" fillId="3" borderId="5" xfId="0" applyNumberFormat="1" applyFont="1" applyFill="1" applyBorder="1" applyAlignment="1">
      <alignment vertical="center" wrapText="1"/>
    </xf>
    <xf numFmtId="0" fontId="3" fillId="3" borderId="3" xfId="0" applyFont="1" applyFill="1" applyBorder="1" applyAlignment="1">
      <alignment horizontal="center" vertical="center" wrapText="1"/>
    </xf>
    <xf numFmtId="1" fontId="3" fillId="3" borderId="24" xfId="0" applyNumberFormat="1" applyFont="1" applyFill="1" applyBorder="1" applyAlignment="1">
      <alignment horizontal="right" vertical="center"/>
    </xf>
    <xf numFmtId="0" fontId="35" fillId="3" borderId="0" xfId="0" applyFont="1" applyFill="1" applyAlignment="1">
      <alignment vertical="center"/>
    </xf>
    <xf numFmtId="0" fontId="2" fillId="3" borderId="0" xfId="0" applyFont="1" applyFill="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hilip.hunter@northumberland.gov.uk" TargetMode="External"/><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7" sqref="C17"/>
    </sheetView>
  </sheetViews>
  <sheetFormatPr defaultColWidth="8.84375" defaultRowHeight="15.5" x14ac:dyDescent="0.35"/>
  <cols>
    <col min="1" max="2" width="8.84375" style="1"/>
    <col min="3" max="3" width="75.3046875" style="1" customWidth="1"/>
    <col min="4" max="16384" width="8.84375" style="1"/>
  </cols>
  <sheetData>
    <row r="2" spans="2:3" x14ac:dyDescent="0.35">
      <c r="B2" s="37" t="s">
        <v>0</v>
      </c>
    </row>
    <row r="3" spans="2:3" x14ac:dyDescent="0.35">
      <c r="B3" s="14" t="s">
        <v>1</v>
      </c>
      <c r="C3" s="16" t="s">
        <v>2</v>
      </c>
    </row>
    <row r="4" spans="2:3" x14ac:dyDescent="0.35">
      <c r="B4" s="14" t="s">
        <v>3</v>
      </c>
      <c r="C4" s="30" t="s">
        <v>4</v>
      </c>
    </row>
    <row r="5" spans="2:3" x14ac:dyDescent="0.35">
      <c r="B5" s="14" t="s">
        <v>5</v>
      </c>
      <c r="C5" s="16" t="s">
        <v>6</v>
      </c>
    </row>
    <row r="6" spans="2:3" ht="18" customHeight="1" x14ac:dyDescent="0.35">
      <c r="B6" s="14" t="s">
        <v>7</v>
      </c>
      <c r="C6" s="35" t="s">
        <v>8</v>
      </c>
    </row>
    <row r="9" spans="2:3" x14ac:dyDescent="0.35">
      <c r="B9" s="37" t="s">
        <v>9</v>
      </c>
    </row>
    <row r="10" spans="2:3" x14ac:dyDescent="0.35">
      <c r="B10" s="14" t="s">
        <v>1</v>
      </c>
      <c r="C10" s="32" t="s">
        <v>834</v>
      </c>
    </row>
    <row r="11" spans="2:3" x14ac:dyDescent="0.35">
      <c r="B11" s="14" t="s">
        <v>3</v>
      </c>
      <c r="C11" s="30" t="s">
        <v>835</v>
      </c>
    </row>
    <row r="12" spans="2:3" x14ac:dyDescent="0.35">
      <c r="B12" s="14" t="s">
        <v>5</v>
      </c>
      <c r="C12" s="16" t="s">
        <v>836</v>
      </c>
    </row>
    <row r="13" spans="2:3" x14ac:dyDescent="0.35">
      <c r="B13" s="14" t="s">
        <v>7</v>
      </c>
      <c r="C13" s="16" t="s">
        <v>837</v>
      </c>
    </row>
    <row r="14" spans="2:3" x14ac:dyDescent="0.35">
      <c r="B14" s="14"/>
      <c r="C14" s="16"/>
    </row>
    <row r="15" spans="2:3" x14ac:dyDescent="0.35">
      <c r="B15" s="37" t="s">
        <v>10</v>
      </c>
    </row>
    <row r="17" spans="2:3" ht="46.5" x14ac:dyDescent="0.35">
      <c r="B17" s="13" t="s">
        <v>11</v>
      </c>
      <c r="C17" s="15" t="s">
        <v>12</v>
      </c>
    </row>
    <row r="18" spans="2:3" ht="62" x14ac:dyDescent="0.35">
      <c r="B18" s="13" t="s">
        <v>13</v>
      </c>
      <c r="C18" s="15" t="s">
        <v>14</v>
      </c>
    </row>
    <row r="19" spans="2:3" ht="62" x14ac:dyDescent="0.35">
      <c r="B19" s="13" t="s">
        <v>15</v>
      </c>
      <c r="C19" s="15" t="s">
        <v>16</v>
      </c>
    </row>
    <row r="20" spans="2:3" ht="48" customHeight="1" x14ac:dyDescent="0.35">
      <c r="B20" s="13" t="s">
        <v>17</v>
      </c>
      <c r="C20" s="15" t="s">
        <v>18</v>
      </c>
    </row>
    <row r="21" spans="2:3" ht="31" x14ac:dyDescent="0.35">
      <c r="B21" s="13" t="s">
        <v>19</v>
      </c>
      <c r="C21" s="15" t="s">
        <v>20</v>
      </c>
    </row>
    <row r="22" spans="2:3" ht="116.25" customHeight="1" x14ac:dyDescent="0.35">
      <c r="B22" s="13" t="s">
        <v>21</v>
      </c>
      <c r="C22" s="15" t="s">
        <v>22</v>
      </c>
    </row>
    <row r="23" spans="2:3" x14ac:dyDescent="0.35">
      <c r="B23" s="37" t="s">
        <v>23</v>
      </c>
    </row>
    <row r="24" spans="2:3" x14ac:dyDescent="0.35">
      <c r="B24" s="13"/>
      <c r="C24" s="15"/>
    </row>
    <row r="25" spans="2:3" ht="63.75" customHeight="1" x14ac:dyDescent="0.35">
      <c r="B25" s="13" t="s">
        <v>11</v>
      </c>
      <c r="C25" s="29" t="s">
        <v>24</v>
      </c>
    </row>
    <row r="26" spans="2:3" ht="60" customHeight="1" x14ac:dyDescent="0.35">
      <c r="B26" s="13" t="s">
        <v>13</v>
      </c>
      <c r="C26" s="29" t="s">
        <v>25</v>
      </c>
    </row>
    <row r="27" spans="2:3" ht="77.5" x14ac:dyDescent="0.35">
      <c r="B27" s="13" t="s">
        <v>15</v>
      </c>
      <c r="C27" s="29" t="s">
        <v>26</v>
      </c>
    </row>
    <row r="28" spans="2:3" x14ac:dyDescent="0.35">
      <c r="C28" s="29"/>
    </row>
    <row r="29" spans="2:3" x14ac:dyDescent="0.35">
      <c r="C29" s="29"/>
    </row>
    <row r="30" spans="2:3" x14ac:dyDescent="0.35">
      <c r="C30" s="29"/>
    </row>
    <row r="31" spans="2:3" x14ac:dyDescent="0.35">
      <c r="C31" s="29"/>
    </row>
    <row r="32" spans="2:3" x14ac:dyDescent="0.35">
      <c r="C32" s="29"/>
    </row>
    <row r="33" spans="3:3" x14ac:dyDescent="0.35">
      <c r="C33" s="29"/>
    </row>
    <row r="34" spans="3:3" x14ac:dyDescent="0.35">
      <c r="C34" s="29"/>
    </row>
    <row r="35" spans="3:3" x14ac:dyDescent="0.35">
      <c r="C35" s="29"/>
    </row>
    <row r="36" spans="3:3" x14ac:dyDescent="0.35">
      <c r="C36" s="29"/>
    </row>
  </sheetData>
  <phoneticPr fontId="5" type="noConversion"/>
  <hyperlinks>
    <hyperlink ref="C4" r:id="rId1" xr:uid="{72B841D1-59C6-446A-BB5A-4908119E1866}"/>
    <hyperlink ref="C11" r:id="rId2" xr:uid="{5DCAA787-E3CD-43E2-8A8C-664DA962FBCB}"/>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290"/>
  <sheetViews>
    <sheetView tabSelected="1" topLeftCell="C63" zoomScaleNormal="100" workbookViewId="0">
      <selection activeCell="H71" sqref="H71"/>
    </sheetView>
  </sheetViews>
  <sheetFormatPr defaultColWidth="8.84375" defaultRowHeight="15.5" x14ac:dyDescent="0.35"/>
  <cols>
    <col min="1" max="1" width="2.765625" style="6" customWidth="1"/>
    <col min="2" max="2" width="9.84375" style="7" customWidth="1"/>
    <col min="3" max="3" width="43" style="5" customWidth="1"/>
    <col min="4" max="4" width="23" style="5" customWidth="1"/>
    <col min="5" max="5" width="21.07421875" style="5" customWidth="1"/>
    <col min="6" max="6" width="6.4609375" style="5" customWidth="1"/>
    <col min="7" max="7" width="26.84375" style="5" customWidth="1"/>
    <col min="8" max="8" width="12.23046875" style="56" customWidth="1"/>
    <col min="9" max="9" width="12.23046875" style="9" customWidth="1"/>
    <col min="10" max="10" width="9.921875" style="6" customWidth="1"/>
    <col min="11" max="11" width="25.765625" style="6" customWidth="1"/>
    <col min="12" max="12" width="8" style="7" customWidth="1"/>
    <col min="13" max="13" width="11.3046875" style="7" customWidth="1"/>
    <col min="14" max="14" width="12.84375" style="7" customWidth="1"/>
    <col min="15" max="15" width="10.15234375" style="7" customWidth="1"/>
    <col min="16" max="16" width="12.84375" style="7" customWidth="1"/>
    <col min="17" max="16384" width="8.84375" style="6"/>
  </cols>
  <sheetData>
    <row r="2" spans="1:20" s="17" customFormat="1" ht="18" x14ac:dyDescent="0.35">
      <c r="B2" s="19" t="s">
        <v>27</v>
      </c>
      <c r="C2" s="19"/>
      <c r="D2" s="19"/>
      <c r="E2" s="19"/>
      <c r="F2" s="19"/>
      <c r="G2" s="19"/>
      <c r="H2" s="52"/>
      <c r="I2" s="20"/>
      <c r="L2" s="18"/>
      <c r="M2" s="18"/>
      <c r="N2" s="18"/>
      <c r="O2" s="18"/>
      <c r="P2" s="18"/>
    </row>
    <row r="3" spans="1:20" s="21" customFormat="1" x14ac:dyDescent="0.35">
      <c r="A3" s="38"/>
      <c r="B3" s="34"/>
      <c r="C3" s="34"/>
      <c r="D3" s="34"/>
      <c r="E3" s="34"/>
      <c r="F3" s="34"/>
      <c r="G3" s="28"/>
      <c r="H3" s="53"/>
      <c r="I3" s="39"/>
      <c r="J3" s="38"/>
      <c r="K3" s="24" t="s">
        <v>28</v>
      </c>
      <c r="L3" s="40">
        <v>2022</v>
      </c>
      <c r="M3" s="40">
        <v>2028</v>
      </c>
      <c r="N3" s="41"/>
      <c r="O3" s="41"/>
      <c r="P3" s="41"/>
      <c r="Q3" s="38"/>
      <c r="R3" s="38"/>
      <c r="S3" s="38"/>
      <c r="T3" s="38"/>
    </row>
    <row r="4" spans="1:20" s="21" customFormat="1" ht="15" customHeight="1" x14ac:dyDescent="0.35">
      <c r="A4" s="38"/>
      <c r="B4" s="79" t="s">
        <v>29</v>
      </c>
      <c r="C4" s="79"/>
      <c r="D4" s="79"/>
      <c r="E4" s="79"/>
      <c r="F4" s="79"/>
      <c r="G4" s="38"/>
      <c r="H4" s="54"/>
      <c r="I4" s="38"/>
      <c r="J4" s="38"/>
      <c r="K4" s="22" t="s">
        <v>30</v>
      </c>
      <c r="L4" s="23">
        <f>SUM(L14:L391)</f>
        <v>67</v>
      </c>
      <c r="M4" s="23">
        <f>SUM(L14:L391)</f>
        <v>67</v>
      </c>
      <c r="N4" s="41"/>
      <c r="O4" s="41"/>
      <c r="P4" s="41"/>
      <c r="Q4" s="38"/>
      <c r="R4" s="38"/>
      <c r="S4" s="38"/>
      <c r="T4" s="38"/>
    </row>
    <row r="5" spans="1:20" s="21" customFormat="1" ht="15" customHeight="1" x14ac:dyDescent="0.35">
      <c r="A5" s="38"/>
      <c r="B5" s="79"/>
      <c r="C5" s="79"/>
      <c r="D5" s="79"/>
      <c r="E5" s="79"/>
      <c r="F5" s="79"/>
      <c r="G5" s="27"/>
      <c r="H5" s="55"/>
      <c r="I5" s="23"/>
      <c r="J5" s="38"/>
      <c r="K5" s="22" t="s">
        <v>31</v>
      </c>
      <c r="L5" s="23">
        <f>SUM(H14:H385)</f>
        <v>251363</v>
      </c>
      <c r="M5" s="23">
        <f>SUM(I14:I385)</f>
        <v>266097.97987062891</v>
      </c>
      <c r="N5" s="41"/>
      <c r="O5" s="41"/>
      <c r="P5" s="41"/>
      <c r="Q5" s="38"/>
      <c r="R5" s="38"/>
      <c r="S5" s="38"/>
      <c r="T5" s="38"/>
    </row>
    <row r="6" spans="1:20" s="21" customFormat="1" ht="15.75" customHeight="1" x14ac:dyDescent="0.35">
      <c r="A6" s="38"/>
      <c r="B6" s="79"/>
      <c r="C6" s="79"/>
      <c r="D6" s="79"/>
      <c r="E6" s="79"/>
      <c r="F6" s="79"/>
      <c r="G6" s="38"/>
      <c r="H6" s="54"/>
      <c r="I6" s="38"/>
      <c r="J6" s="38"/>
      <c r="K6" s="22" t="s">
        <v>32</v>
      </c>
      <c r="L6" s="23">
        <f>L5/L4</f>
        <v>3751.686567164179</v>
      </c>
      <c r="M6" s="23">
        <f>M5/M4</f>
        <v>3971.611639860133</v>
      </c>
      <c r="N6" s="41"/>
      <c r="O6" s="41"/>
      <c r="P6" s="41"/>
      <c r="Q6" s="38"/>
      <c r="R6" s="38"/>
      <c r="S6" s="38"/>
      <c r="T6" s="38"/>
    </row>
    <row r="7" spans="1:20" s="21" customFormat="1" ht="15.75" customHeight="1" x14ac:dyDescent="0.35">
      <c r="A7" s="38"/>
      <c r="B7" s="42"/>
      <c r="C7" s="42"/>
      <c r="D7" s="42"/>
      <c r="E7" s="42"/>
      <c r="F7" s="42"/>
      <c r="G7" s="38"/>
      <c r="H7" s="54"/>
      <c r="I7" s="38"/>
      <c r="J7" s="38"/>
      <c r="K7" s="27"/>
      <c r="L7" s="23"/>
      <c r="M7" s="23"/>
      <c r="N7" s="41"/>
      <c r="O7" s="41"/>
      <c r="P7" s="41"/>
      <c r="Q7" s="38"/>
      <c r="R7" s="38"/>
      <c r="S7" s="38"/>
      <c r="T7" s="38"/>
    </row>
    <row r="8" spans="1:20" s="21" customFormat="1" ht="15.75" customHeight="1" x14ac:dyDescent="0.35">
      <c r="A8" s="38"/>
      <c r="B8" s="83" t="s">
        <v>33</v>
      </c>
      <c r="C8" s="83"/>
      <c r="D8" s="83"/>
      <c r="E8" s="83"/>
      <c r="F8" s="83"/>
      <c r="G8" s="38"/>
      <c r="H8" s="54"/>
      <c r="I8" s="38"/>
      <c r="J8" s="38"/>
      <c r="K8" s="27"/>
      <c r="L8" s="23"/>
      <c r="M8" s="23"/>
      <c r="N8" s="41"/>
      <c r="O8" s="41"/>
      <c r="P8" s="31" t="s">
        <v>34</v>
      </c>
      <c r="Q8" s="38"/>
      <c r="R8" s="38"/>
      <c r="S8" s="38"/>
      <c r="T8" s="38"/>
    </row>
    <row r="9" spans="1:20" x14ac:dyDescent="0.35">
      <c r="L9" s="6"/>
      <c r="M9" s="6"/>
    </row>
    <row r="10" spans="1:20" ht="51" customHeight="1" x14ac:dyDescent="0.35">
      <c r="B10" s="12" t="s">
        <v>35</v>
      </c>
      <c r="C10" s="12" t="s">
        <v>36</v>
      </c>
      <c r="D10" s="12" t="s">
        <v>37</v>
      </c>
      <c r="E10" s="12" t="s">
        <v>38</v>
      </c>
      <c r="F10" s="12" t="s">
        <v>39</v>
      </c>
      <c r="G10" s="12" t="s">
        <v>40</v>
      </c>
      <c r="H10" s="12" t="s">
        <v>41</v>
      </c>
      <c r="I10" s="12" t="s">
        <v>42</v>
      </c>
      <c r="J10" s="25"/>
      <c r="K10" s="12" t="s">
        <v>43</v>
      </c>
      <c r="L10" s="26" t="s">
        <v>44</v>
      </c>
      <c r="M10" s="80" t="s">
        <v>45</v>
      </c>
      <c r="N10" s="81"/>
      <c r="O10" s="81"/>
      <c r="P10" s="82"/>
    </row>
    <row r="11" spans="1:20" ht="16" thickBot="1" x14ac:dyDescent="0.4"/>
    <row r="12" spans="1:20" s="4" customFormat="1" ht="155.5" thickBot="1" x14ac:dyDescent="0.4">
      <c r="A12" s="43"/>
      <c r="B12" s="36" t="s">
        <v>46</v>
      </c>
      <c r="C12" s="44" t="s">
        <v>47</v>
      </c>
      <c r="D12" s="44" t="s">
        <v>48</v>
      </c>
      <c r="E12" s="44" t="s">
        <v>49</v>
      </c>
      <c r="F12" s="44" t="s">
        <v>50</v>
      </c>
      <c r="G12" s="44" t="s">
        <v>51</v>
      </c>
      <c r="H12" s="36" t="s">
        <v>829</v>
      </c>
      <c r="I12" s="36" t="s">
        <v>830</v>
      </c>
      <c r="J12" s="43"/>
      <c r="K12" s="45" t="s">
        <v>52</v>
      </c>
      <c r="L12" s="36" t="s">
        <v>53</v>
      </c>
      <c r="M12" s="46" t="s">
        <v>829</v>
      </c>
      <c r="N12" s="36" t="s">
        <v>831</v>
      </c>
      <c r="O12" s="46" t="s">
        <v>830</v>
      </c>
      <c r="P12" s="36" t="s">
        <v>832</v>
      </c>
      <c r="Q12" s="43"/>
      <c r="R12" s="43"/>
      <c r="S12" s="43"/>
      <c r="T12" s="43"/>
    </row>
    <row r="13" spans="1:20" s="4" customFormat="1" x14ac:dyDescent="0.35">
      <c r="A13" s="43"/>
      <c r="B13" s="47"/>
      <c r="C13" s="48"/>
      <c r="D13" s="48"/>
      <c r="E13" s="48"/>
      <c r="F13" s="48"/>
      <c r="G13" s="48"/>
      <c r="H13" s="57"/>
      <c r="I13" s="76"/>
      <c r="J13" s="43"/>
      <c r="K13" s="49"/>
      <c r="L13" s="47"/>
      <c r="M13" s="47"/>
      <c r="N13" s="47"/>
      <c r="O13" s="47"/>
      <c r="P13" s="47"/>
      <c r="Q13" s="43"/>
      <c r="R13" s="43"/>
      <c r="S13" s="43"/>
      <c r="T13" s="43"/>
    </row>
    <row r="14" spans="1:20" s="4" customFormat="1" x14ac:dyDescent="0.35">
      <c r="A14" s="58"/>
      <c r="B14" s="60" t="s">
        <v>60</v>
      </c>
      <c r="C14" s="61" t="s">
        <v>61</v>
      </c>
      <c r="D14" s="62" t="s">
        <v>54</v>
      </c>
      <c r="E14" s="62" t="s">
        <v>62</v>
      </c>
      <c r="F14" s="62"/>
      <c r="G14" s="61" t="s">
        <v>54</v>
      </c>
      <c r="H14" s="63">
        <v>3162</v>
      </c>
      <c r="I14" s="64">
        <v>3548</v>
      </c>
      <c r="J14" s="75"/>
      <c r="K14" s="69" t="s">
        <v>54</v>
      </c>
      <c r="L14" s="70">
        <v>2</v>
      </c>
      <c r="M14" s="71">
        <f t="shared" ref="M14:M45" si="0">IF(K14="",0,(SUMIF($G$14:$G$385,K14,$H$14:$H$385)))</f>
        <v>8358</v>
      </c>
      <c r="N14" s="72">
        <f t="shared" ref="N14:N45" si="1">IF(K14="",-1,(-($L$6-(M14/L14))/$L$6))</f>
        <v>0.11389902252917099</v>
      </c>
      <c r="O14" s="71">
        <f t="shared" ref="O14:O45" si="2">IF(K14="",0,(SUMIF($G$14:$G$385,K14,$I$14:$I$385)))</f>
        <v>8947.4398720973986</v>
      </c>
      <c r="P14" s="72">
        <f t="shared" ref="P14:P45" si="3">IF(K14="",-1,(-($M$6-(O14/L14))/$M$6))</f>
        <v>0.12642431882041943</v>
      </c>
      <c r="Q14" s="50"/>
      <c r="R14" s="43"/>
      <c r="S14" s="43"/>
      <c r="T14" s="43"/>
    </row>
    <row r="15" spans="1:20" s="4" customFormat="1" x14ac:dyDescent="0.35">
      <c r="A15" s="58"/>
      <c r="B15" s="60" t="s">
        <v>64</v>
      </c>
      <c r="C15" s="61" t="s">
        <v>65</v>
      </c>
      <c r="D15" s="62" t="s">
        <v>54</v>
      </c>
      <c r="E15" s="62" t="s">
        <v>66</v>
      </c>
      <c r="F15" s="62"/>
      <c r="G15" s="61" t="s">
        <v>54</v>
      </c>
      <c r="H15" s="63">
        <v>1617</v>
      </c>
      <c r="I15" s="64">
        <v>1647.0938574112897</v>
      </c>
      <c r="J15" s="75"/>
      <c r="K15" s="69" t="s">
        <v>55</v>
      </c>
      <c r="L15" s="70">
        <v>1</v>
      </c>
      <c r="M15" s="71">
        <f t="shared" si="0"/>
        <v>3981</v>
      </c>
      <c r="N15" s="72">
        <f t="shared" si="1"/>
        <v>6.1122758719461524E-2</v>
      </c>
      <c r="O15" s="71">
        <f t="shared" si="2"/>
        <v>4730.2113679300601</v>
      </c>
      <c r="P15" s="72">
        <f t="shared" si="3"/>
        <v>0.19100551535714666</v>
      </c>
      <c r="Q15" s="50"/>
      <c r="R15" s="43"/>
      <c r="S15" s="43"/>
      <c r="T15" s="51"/>
    </row>
    <row r="16" spans="1:20" s="4" customFormat="1" x14ac:dyDescent="0.35">
      <c r="A16" s="58"/>
      <c r="B16" s="60" t="s">
        <v>68</v>
      </c>
      <c r="C16" s="61" t="s">
        <v>69</v>
      </c>
      <c r="D16" s="62" t="s">
        <v>54</v>
      </c>
      <c r="E16" s="62" t="s">
        <v>70</v>
      </c>
      <c r="F16" s="62"/>
      <c r="G16" s="62" t="s">
        <v>54</v>
      </c>
      <c r="H16" s="63">
        <v>2125</v>
      </c>
      <c r="I16" s="64">
        <v>2262</v>
      </c>
      <c r="J16" s="75"/>
      <c r="K16" s="69" t="s">
        <v>56</v>
      </c>
      <c r="L16" s="70">
        <v>1</v>
      </c>
      <c r="M16" s="71">
        <f t="shared" si="0"/>
        <v>3548</v>
      </c>
      <c r="N16" s="72">
        <f t="shared" si="1"/>
        <v>-5.4292000015913215E-2</v>
      </c>
      <c r="O16" s="71">
        <f t="shared" si="2"/>
        <v>3880.3366449991508</v>
      </c>
      <c r="P16" s="72">
        <f t="shared" si="3"/>
        <v>-2.2981852995122287E-2</v>
      </c>
      <c r="Q16" s="50"/>
      <c r="R16" s="43"/>
      <c r="S16" s="43"/>
      <c r="T16" s="51"/>
    </row>
    <row r="17" spans="1:20" s="4" customFormat="1" x14ac:dyDescent="0.35">
      <c r="A17" s="58"/>
      <c r="B17" s="66" t="s">
        <v>72</v>
      </c>
      <c r="C17" s="67" t="s">
        <v>73</v>
      </c>
      <c r="D17" s="67" t="s">
        <v>74</v>
      </c>
      <c r="E17" s="67"/>
      <c r="F17" s="67"/>
      <c r="G17" s="67" t="s">
        <v>54</v>
      </c>
      <c r="H17" s="68">
        <v>376</v>
      </c>
      <c r="I17" s="77">
        <v>385.82353719953096</v>
      </c>
      <c r="J17" s="75"/>
      <c r="K17" s="69" t="s">
        <v>57</v>
      </c>
      <c r="L17" s="70">
        <v>1</v>
      </c>
      <c r="M17" s="71">
        <f t="shared" si="0"/>
        <v>3276</v>
      </c>
      <c r="N17" s="72">
        <f t="shared" si="1"/>
        <v>-0.12679272605753431</v>
      </c>
      <c r="O17" s="71">
        <f t="shared" si="2"/>
        <v>3358.1039615421078</v>
      </c>
      <c r="P17" s="72">
        <f t="shared" si="3"/>
        <v>-0.15447323000081423</v>
      </c>
      <c r="Q17" s="50"/>
      <c r="R17" s="43"/>
      <c r="S17" s="43"/>
      <c r="T17" s="51"/>
    </row>
    <row r="18" spans="1:20" s="4" customFormat="1" x14ac:dyDescent="0.35">
      <c r="A18" s="58"/>
      <c r="B18" s="66" t="s">
        <v>76</v>
      </c>
      <c r="C18" s="67" t="s">
        <v>77</v>
      </c>
      <c r="D18" s="67" t="s">
        <v>78</v>
      </c>
      <c r="E18" s="67"/>
      <c r="F18" s="67"/>
      <c r="G18" s="67" t="s">
        <v>54</v>
      </c>
      <c r="H18" s="68">
        <v>204</v>
      </c>
      <c r="I18" s="77">
        <v>208.34301949907183</v>
      </c>
      <c r="J18" s="75"/>
      <c r="K18" s="69" t="s">
        <v>58</v>
      </c>
      <c r="L18" s="70">
        <v>1</v>
      </c>
      <c r="M18" s="71">
        <f t="shared" si="0"/>
        <v>3548</v>
      </c>
      <c r="N18" s="72">
        <f t="shared" si="1"/>
        <v>-5.4292000015913215E-2</v>
      </c>
      <c r="O18" s="71">
        <f t="shared" si="2"/>
        <v>3697.9546035644917</v>
      </c>
      <c r="P18" s="72">
        <f t="shared" si="3"/>
        <v>-6.8903271797561408E-2</v>
      </c>
      <c r="Q18" s="50"/>
      <c r="R18" s="43"/>
      <c r="S18" s="43"/>
      <c r="T18" s="51"/>
    </row>
    <row r="19" spans="1:20" s="4" customFormat="1" x14ac:dyDescent="0.35">
      <c r="A19" s="43"/>
      <c r="B19" s="66" t="s">
        <v>80</v>
      </c>
      <c r="C19" s="67" t="s">
        <v>81</v>
      </c>
      <c r="D19" s="67" t="s">
        <v>82</v>
      </c>
      <c r="E19" s="67"/>
      <c r="F19" s="67"/>
      <c r="G19" s="67" t="s">
        <v>54</v>
      </c>
      <c r="H19" s="68">
        <v>874</v>
      </c>
      <c r="I19" s="77">
        <v>896.17945798750736</v>
      </c>
      <c r="J19" s="75"/>
      <c r="K19" s="69" t="s">
        <v>59</v>
      </c>
      <c r="L19" s="70">
        <v>1</v>
      </c>
      <c r="M19" s="71">
        <f t="shared" si="0"/>
        <v>3717</v>
      </c>
      <c r="N19" s="72">
        <f t="shared" si="1"/>
        <v>-9.2455930268177614E-3</v>
      </c>
      <c r="O19" s="71">
        <f t="shared" si="2"/>
        <v>3813.8290873004044</v>
      </c>
      <c r="P19" s="72">
        <f t="shared" si="3"/>
        <v>-3.9727588411762535E-2</v>
      </c>
      <c r="Q19" s="50"/>
      <c r="R19" s="43"/>
      <c r="S19" s="43"/>
      <c r="T19" s="51"/>
    </row>
    <row r="20" spans="1:20" x14ac:dyDescent="0.35">
      <c r="A20" s="59"/>
      <c r="B20" s="60" t="s">
        <v>84</v>
      </c>
      <c r="C20" s="61" t="s">
        <v>85</v>
      </c>
      <c r="D20" s="62" t="s">
        <v>86</v>
      </c>
      <c r="E20" s="62" t="s">
        <v>87</v>
      </c>
      <c r="F20" s="62"/>
      <c r="G20" s="61" t="s">
        <v>55</v>
      </c>
      <c r="H20" s="63">
        <v>309</v>
      </c>
      <c r="I20" s="64">
        <v>314.56414026058172</v>
      </c>
      <c r="J20" s="75"/>
      <c r="K20" s="69" t="s">
        <v>63</v>
      </c>
      <c r="L20" s="70">
        <v>1</v>
      </c>
      <c r="M20" s="71">
        <f t="shared" si="0"/>
        <v>3229</v>
      </c>
      <c r="N20" s="72">
        <f t="shared" si="1"/>
        <v>-0.13932042504266734</v>
      </c>
      <c r="O20" s="71">
        <f t="shared" si="2"/>
        <v>3286.7796776806563</v>
      </c>
      <c r="P20" s="72">
        <f t="shared" si="3"/>
        <v>-0.17243175422952337</v>
      </c>
      <c r="Q20" s="8"/>
      <c r="T20" s="33"/>
    </row>
    <row r="21" spans="1:20" x14ac:dyDescent="0.35">
      <c r="A21" s="59"/>
      <c r="B21" s="60" t="s">
        <v>89</v>
      </c>
      <c r="C21" s="61" t="s">
        <v>90</v>
      </c>
      <c r="D21" s="62" t="s">
        <v>91</v>
      </c>
      <c r="E21" s="62"/>
      <c r="F21" s="62"/>
      <c r="G21" s="61" t="s">
        <v>55</v>
      </c>
      <c r="H21" s="63">
        <v>195</v>
      </c>
      <c r="I21" s="64">
        <v>201.22553398908764</v>
      </c>
      <c r="J21" s="75"/>
      <c r="K21" s="73" t="s">
        <v>67</v>
      </c>
      <c r="L21" s="70">
        <v>1</v>
      </c>
      <c r="M21" s="71">
        <f t="shared" si="0"/>
        <v>3950</v>
      </c>
      <c r="N21" s="72">
        <f t="shared" si="1"/>
        <v>5.2859808325012067E-2</v>
      </c>
      <c r="O21" s="71">
        <f t="shared" si="2"/>
        <v>4269.8168400881032</v>
      </c>
      <c r="P21" s="72">
        <f t="shared" si="3"/>
        <v>7.5084179237240825E-2</v>
      </c>
      <c r="Q21" s="8"/>
      <c r="T21" s="33"/>
    </row>
    <row r="22" spans="1:20" x14ac:dyDescent="0.35">
      <c r="A22" s="59"/>
      <c r="B22" s="60" t="s">
        <v>93</v>
      </c>
      <c r="C22" s="61" t="s">
        <v>94</v>
      </c>
      <c r="D22" s="62" t="s">
        <v>95</v>
      </c>
      <c r="E22" s="62"/>
      <c r="F22" s="62"/>
      <c r="G22" s="61" t="s">
        <v>55</v>
      </c>
      <c r="H22" s="63">
        <v>278</v>
      </c>
      <c r="I22" s="64">
        <v>373</v>
      </c>
      <c r="J22" s="75"/>
      <c r="K22" s="73" t="s">
        <v>71</v>
      </c>
      <c r="L22" s="70">
        <v>1</v>
      </c>
      <c r="M22" s="71">
        <f t="shared" si="0"/>
        <v>3087</v>
      </c>
      <c r="N22" s="72">
        <f t="shared" si="1"/>
        <v>-0.17717006878498423</v>
      </c>
      <c r="O22" s="71">
        <f t="shared" si="2"/>
        <v>3166.7373478440177</v>
      </c>
      <c r="P22" s="72">
        <f t="shared" si="3"/>
        <v>-0.20265684689262828</v>
      </c>
      <c r="Q22" s="8"/>
      <c r="T22" s="33"/>
    </row>
    <row r="23" spans="1:20" x14ac:dyDescent="0.35">
      <c r="A23" s="59"/>
      <c r="B23" s="66" t="s">
        <v>97</v>
      </c>
      <c r="C23" s="67" t="s">
        <v>98</v>
      </c>
      <c r="D23" s="67" t="s">
        <v>55</v>
      </c>
      <c r="E23" s="67" t="s">
        <v>99</v>
      </c>
      <c r="F23" s="67"/>
      <c r="G23" s="67" t="s">
        <v>55</v>
      </c>
      <c r="H23" s="68">
        <v>1344</v>
      </c>
      <c r="I23" s="77">
        <v>1410.4216936803905</v>
      </c>
      <c r="J23" s="75"/>
      <c r="K23" s="73" t="s">
        <v>75</v>
      </c>
      <c r="L23" s="70">
        <v>1</v>
      </c>
      <c r="M23" s="71">
        <f t="shared" si="0"/>
        <v>3492</v>
      </c>
      <c r="N23" s="72">
        <f t="shared" si="1"/>
        <v>-6.9218620083305787E-2</v>
      </c>
      <c r="O23" s="71">
        <f t="shared" si="2"/>
        <v>3728.6561304280226</v>
      </c>
      <c r="P23" s="72">
        <f t="shared" si="3"/>
        <v>-6.1173027844350476E-2</v>
      </c>
      <c r="Q23" s="8"/>
      <c r="T23" s="33"/>
    </row>
    <row r="24" spans="1:20" x14ac:dyDescent="0.35">
      <c r="A24" s="59"/>
      <c r="B24" s="66" t="s">
        <v>101</v>
      </c>
      <c r="C24" s="67" t="s">
        <v>102</v>
      </c>
      <c r="D24" s="67" t="s">
        <v>55</v>
      </c>
      <c r="E24" s="67" t="s">
        <v>103</v>
      </c>
      <c r="F24" s="67"/>
      <c r="G24" s="67" t="s">
        <v>55</v>
      </c>
      <c r="H24" s="68">
        <v>1855</v>
      </c>
      <c r="I24" s="77">
        <v>2431</v>
      </c>
      <c r="J24" s="75"/>
      <c r="K24" s="73" t="s">
        <v>79</v>
      </c>
      <c r="L24" s="70">
        <v>1</v>
      </c>
      <c r="M24" s="71">
        <f t="shared" si="0"/>
        <v>3501</v>
      </c>
      <c r="N24" s="72">
        <f t="shared" si="1"/>
        <v>-6.681969900104627E-2</v>
      </c>
      <c r="O24" s="71">
        <f t="shared" si="2"/>
        <v>3916.7127013853005</v>
      </c>
      <c r="P24" s="72">
        <f t="shared" si="3"/>
        <v>-1.3822836534129457E-2</v>
      </c>
      <c r="Q24" s="8"/>
      <c r="T24" s="33"/>
    </row>
    <row r="25" spans="1:20" x14ac:dyDescent="0.35">
      <c r="A25" s="59"/>
      <c r="B25" s="60" t="s">
        <v>105</v>
      </c>
      <c r="C25" s="61" t="s">
        <v>106</v>
      </c>
      <c r="D25" s="62" t="s">
        <v>107</v>
      </c>
      <c r="E25" s="62"/>
      <c r="F25" s="62"/>
      <c r="G25" s="61" t="s">
        <v>56</v>
      </c>
      <c r="H25" s="63">
        <v>504</v>
      </c>
      <c r="I25" s="64">
        <v>538</v>
      </c>
      <c r="J25" s="75"/>
      <c r="K25" s="73" t="s">
        <v>83</v>
      </c>
      <c r="L25" s="70">
        <v>1</v>
      </c>
      <c r="M25" s="71">
        <f t="shared" si="0"/>
        <v>3226</v>
      </c>
      <c r="N25" s="72">
        <f t="shared" si="1"/>
        <v>-0.14012006540342054</v>
      </c>
      <c r="O25" s="71">
        <f t="shared" si="2"/>
        <v>3492.305998861314</v>
      </c>
      <c r="P25" s="72">
        <f t="shared" si="3"/>
        <v>-0.12068290771141423</v>
      </c>
      <c r="Q25" s="8"/>
      <c r="T25" s="33"/>
    </row>
    <row r="26" spans="1:20" x14ac:dyDescent="0.35">
      <c r="A26" s="59"/>
      <c r="B26" s="60" t="s">
        <v>109</v>
      </c>
      <c r="C26" s="61" t="s">
        <v>110</v>
      </c>
      <c r="D26" s="62" t="s">
        <v>55</v>
      </c>
      <c r="E26" s="62" t="s">
        <v>111</v>
      </c>
      <c r="F26" s="62"/>
      <c r="G26" s="61" t="s">
        <v>56</v>
      </c>
      <c r="H26" s="63">
        <v>1495</v>
      </c>
      <c r="I26" s="64">
        <v>1775</v>
      </c>
      <c r="J26" s="75"/>
      <c r="K26" s="73" t="s">
        <v>88</v>
      </c>
      <c r="L26" s="70">
        <v>1</v>
      </c>
      <c r="M26" s="71">
        <f t="shared" si="0"/>
        <v>3794</v>
      </c>
      <c r="N26" s="72">
        <f t="shared" si="1"/>
        <v>1.1278509565847031E-2</v>
      </c>
      <c r="O26" s="71">
        <f t="shared" si="2"/>
        <v>3885.401083797502</v>
      </c>
      <c r="P26" s="72">
        <f t="shared" si="3"/>
        <v>-2.1706693372886537E-2</v>
      </c>
      <c r="Q26" s="8"/>
      <c r="T26" s="33"/>
    </row>
    <row r="27" spans="1:20" x14ac:dyDescent="0.35">
      <c r="A27" s="59"/>
      <c r="B27" s="60" t="s">
        <v>113</v>
      </c>
      <c r="C27" s="61" t="s">
        <v>114</v>
      </c>
      <c r="D27" s="62" t="s">
        <v>115</v>
      </c>
      <c r="E27" s="62"/>
      <c r="F27" s="62"/>
      <c r="G27" s="61" t="s">
        <v>56</v>
      </c>
      <c r="H27" s="63">
        <v>1549</v>
      </c>
      <c r="I27" s="64">
        <v>1567.3366449991511</v>
      </c>
      <c r="J27" s="75"/>
      <c r="K27" s="73" t="s">
        <v>92</v>
      </c>
      <c r="L27" s="70">
        <v>1</v>
      </c>
      <c r="M27" s="71">
        <f t="shared" si="0"/>
        <v>3584</v>
      </c>
      <c r="N27" s="72">
        <f t="shared" si="1"/>
        <v>-4.4696315686875127E-2</v>
      </c>
      <c r="O27" s="71">
        <f t="shared" si="2"/>
        <v>3691.0318097329391</v>
      </c>
      <c r="P27" s="72">
        <f t="shared" si="3"/>
        <v>-7.0646340974334282E-2</v>
      </c>
      <c r="Q27" s="8"/>
      <c r="T27" s="33"/>
    </row>
    <row r="28" spans="1:20" x14ac:dyDescent="0.35">
      <c r="A28" s="59"/>
      <c r="B28" s="66" t="s">
        <v>117</v>
      </c>
      <c r="C28" s="67" t="s">
        <v>118</v>
      </c>
      <c r="D28" s="67" t="s">
        <v>119</v>
      </c>
      <c r="E28" s="67" t="s">
        <v>57</v>
      </c>
      <c r="F28" s="67"/>
      <c r="G28" s="67" t="s">
        <v>57</v>
      </c>
      <c r="H28" s="68">
        <v>2047</v>
      </c>
      <c r="I28" s="77">
        <v>2102.9062647437572</v>
      </c>
      <c r="J28" s="75"/>
      <c r="K28" s="73" t="s">
        <v>96</v>
      </c>
      <c r="L28" s="70">
        <v>1</v>
      </c>
      <c r="M28" s="71">
        <f t="shared" si="0"/>
        <v>3456</v>
      </c>
      <c r="N28" s="72">
        <f t="shared" si="1"/>
        <v>-7.8814304412343869E-2</v>
      </c>
      <c r="O28" s="71">
        <f t="shared" si="2"/>
        <v>3733.7493128218325</v>
      </c>
      <c r="P28" s="72">
        <f t="shared" si="3"/>
        <v>-5.9890630959747414E-2</v>
      </c>
      <c r="Q28" s="8"/>
      <c r="T28" s="33"/>
    </row>
    <row r="29" spans="1:20" x14ac:dyDescent="0.35">
      <c r="A29" s="59"/>
      <c r="B29" s="66" t="s">
        <v>121</v>
      </c>
      <c r="C29" s="67" t="s">
        <v>118</v>
      </c>
      <c r="D29" s="67" t="s">
        <v>119</v>
      </c>
      <c r="E29" s="67" t="s">
        <v>57</v>
      </c>
      <c r="F29" s="67"/>
      <c r="G29" s="67" t="s">
        <v>57</v>
      </c>
      <c r="H29" s="68">
        <v>1229</v>
      </c>
      <c r="I29" s="77">
        <v>1255.1976967983508</v>
      </c>
      <c r="J29" s="75"/>
      <c r="K29" s="73" t="s">
        <v>100</v>
      </c>
      <c r="L29" s="70">
        <v>1</v>
      </c>
      <c r="M29" s="71">
        <f t="shared" si="0"/>
        <v>3655</v>
      </c>
      <c r="N29" s="72">
        <f t="shared" si="1"/>
        <v>-2.5771493815716685E-2</v>
      </c>
      <c r="O29" s="71">
        <f t="shared" si="2"/>
        <v>3728</v>
      </c>
      <c r="P29" s="72">
        <f t="shared" si="3"/>
        <v>-6.13382329266998E-2</v>
      </c>
      <c r="Q29" s="8"/>
      <c r="T29" s="33"/>
    </row>
    <row r="30" spans="1:20" x14ac:dyDescent="0.35">
      <c r="A30" s="59"/>
      <c r="B30" s="60" t="s">
        <v>123</v>
      </c>
      <c r="C30" s="61" t="s">
        <v>124</v>
      </c>
      <c r="D30" s="62" t="s">
        <v>125</v>
      </c>
      <c r="E30" s="62"/>
      <c r="F30" s="62"/>
      <c r="G30" s="61" t="s">
        <v>58</v>
      </c>
      <c r="H30" s="63">
        <v>182</v>
      </c>
      <c r="I30" s="64">
        <v>210</v>
      </c>
      <c r="J30" s="75"/>
      <c r="K30" s="73" t="s">
        <v>104</v>
      </c>
      <c r="L30" s="70">
        <v>1</v>
      </c>
      <c r="M30" s="71">
        <f t="shared" si="0"/>
        <v>3440</v>
      </c>
      <c r="N30" s="72">
        <f t="shared" si="1"/>
        <v>-8.3079053003027467E-2</v>
      </c>
      <c r="O30" s="71">
        <f t="shared" si="2"/>
        <v>3663.7039784186436</v>
      </c>
      <c r="P30" s="72">
        <f t="shared" si="3"/>
        <v>-7.752713239916198E-2</v>
      </c>
      <c r="Q30" s="8"/>
      <c r="T30" s="33"/>
    </row>
    <row r="31" spans="1:20" x14ac:dyDescent="0.35">
      <c r="A31" s="59"/>
      <c r="B31" s="60" t="s">
        <v>127</v>
      </c>
      <c r="C31" s="61" t="s">
        <v>128</v>
      </c>
      <c r="D31" s="62" t="s">
        <v>58</v>
      </c>
      <c r="E31" s="62" t="s">
        <v>58</v>
      </c>
      <c r="F31" s="62"/>
      <c r="G31" s="61" t="s">
        <v>58</v>
      </c>
      <c r="H31" s="63">
        <v>252</v>
      </c>
      <c r="I31" s="64">
        <v>253.13964112777552</v>
      </c>
      <c r="J31" s="75"/>
      <c r="K31" s="74" t="s">
        <v>108</v>
      </c>
      <c r="L31" s="70">
        <v>1</v>
      </c>
      <c r="M31" s="71">
        <f t="shared" si="0"/>
        <v>3265</v>
      </c>
      <c r="N31" s="72">
        <f t="shared" si="1"/>
        <v>-0.12972474071362927</v>
      </c>
      <c r="O31" s="71">
        <f t="shared" si="2"/>
        <v>3313</v>
      </c>
      <c r="P31" s="72">
        <f t="shared" si="3"/>
        <v>-0.16582981912182307</v>
      </c>
      <c r="Q31" s="8"/>
      <c r="T31" s="33"/>
    </row>
    <row r="32" spans="1:20" x14ac:dyDescent="0.35">
      <c r="A32" s="59"/>
      <c r="B32" s="60" t="s">
        <v>130</v>
      </c>
      <c r="C32" s="61" t="s">
        <v>131</v>
      </c>
      <c r="D32" s="62" t="s">
        <v>58</v>
      </c>
      <c r="E32" s="62" t="s">
        <v>132</v>
      </c>
      <c r="F32" s="62"/>
      <c r="G32" s="61" t="s">
        <v>58</v>
      </c>
      <c r="H32" s="63">
        <v>44</v>
      </c>
      <c r="I32" s="64">
        <v>45.814962436716158</v>
      </c>
      <c r="J32" s="75"/>
      <c r="K32" s="74" t="s">
        <v>112</v>
      </c>
      <c r="L32" s="70">
        <v>1</v>
      </c>
      <c r="M32" s="71">
        <f t="shared" si="0"/>
        <v>3200</v>
      </c>
      <c r="N32" s="72">
        <f t="shared" si="1"/>
        <v>-0.14705028186328137</v>
      </c>
      <c r="O32" s="71">
        <f t="shared" si="2"/>
        <v>3244.2751989663539</v>
      </c>
      <c r="P32" s="72">
        <f t="shared" si="3"/>
        <v>-0.18313382748555784</v>
      </c>
      <c r="Q32" s="8"/>
      <c r="T32" s="33"/>
    </row>
    <row r="33" spans="1:20" x14ac:dyDescent="0.35">
      <c r="A33" s="59"/>
      <c r="B33" s="60" t="s">
        <v>134</v>
      </c>
      <c r="C33" s="61" t="s">
        <v>135</v>
      </c>
      <c r="D33" s="62" t="s">
        <v>136</v>
      </c>
      <c r="E33" s="62"/>
      <c r="F33" s="62"/>
      <c r="G33" s="61" t="s">
        <v>58</v>
      </c>
      <c r="H33" s="63">
        <v>405</v>
      </c>
      <c r="I33" s="64">
        <v>438</v>
      </c>
      <c r="J33" s="75"/>
      <c r="K33" s="74" t="s">
        <v>116</v>
      </c>
      <c r="L33" s="70">
        <v>1</v>
      </c>
      <c r="M33" s="71">
        <f t="shared" si="0"/>
        <v>3838</v>
      </c>
      <c r="N33" s="72">
        <f t="shared" si="1"/>
        <v>2.3006568190226912E-2</v>
      </c>
      <c r="O33" s="71">
        <f t="shared" si="2"/>
        <v>3940.801844502882</v>
      </c>
      <c r="P33" s="72">
        <f t="shared" si="3"/>
        <v>-7.7575045475332585E-3</v>
      </c>
      <c r="Q33" s="8"/>
      <c r="T33" s="33"/>
    </row>
    <row r="34" spans="1:20" x14ac:dyDescent="0.35">
      <c r="A34" s="59"/>
      <c r="B34" s="60" t="s">
        <v>138</v>
      </c>
      <c r="C34" s="61" t="s">
        <v>139</v>
      </c>
      <c r="D34" s="62" t="s">
        <v>140</v>
      </c>
      <c r="E34" s="62"/>
      <c r="F34" s="62"/>
      <c r="G34" s="61" t="s">
        <v>58</v>
      </c>
      <c r="H34" s="63">
        <v>1254</v>
      </c>
      <c r="I34" s="64">
        <v>1316</v>
      </c>
      <c r="J34" s="75"/>
      <c r="K34" s="74" t="s">
        <v>120</v>
      </c>
      <c r="L34" s="70">
        <v>1</v>
      </c>
      <c r="M34" s="71">
        <f t="shared" si="0"/>
        <v>4049</v>
      </c>
      <c r="N34" s="72">
        <f t="shared" si="1"/>
        <v>7.9247940229866795E-2</v>
      </c>
      <c r="O34" s="71">
        <f t="shared" si="2"/>
        <v>4131.0968111361235</v>
      </c>
      <c r="P34" s="72">
        <f t="shared" si="3"/>
        <v>4.0156285593323286E-2</v>
      </c>
      <c r="Q34" s="8"/>
      <c r="T34" s="33"/>
    </row>
    <row r="35" spans="1:20" x14ac:dyDescent="0.35">
      <c r="A35" s="59"/>
      <c r="B35" s="60" t="s">
        <v>142</v>
      </c>
      <c r="C35" s="61" t="s">
        <v>143</v>
      </c>
      <c r="D35" s="62" t="s">
        <v>144</v>
      </c>
      <c r="E35" s="62"/>
      <c r="F35" s="62"/>
      <c r="G35" s="61" t="s">
        <v>58</v>
      </c>
      <c r="H35" s="63">
        <v>1411</v>
      </c>
      <c r="I35" s="64">
        <v>1435</v>
      </c>
      <c r="J35" s="75"/>
      <c r="K35" s="74" t="s">
        <v>122</v>
      </c>
      <c r="L35" s="70">
        <v>1</v>
      </c>
      <c r="M35" s="71">
        <f t="shared" si="0"/>
        <v>3672</v>
      </c>
      <c r="N35" s="72">
        <f t="shared" si="1"/>
        <v>-2.1240198438115365E-2</v>
      </c>
      <c r="O35" s="71">
        <f t="shared" si="2"/>
        <v>3756.5022034956082</v>
      </c>
      <c r="P35" s="72">
        <f t="shared" si="3"/>
        <v>-5.4161749906670179E-2</v>
      </c>
      <c r="Q35" s="8"/>
      <c r="T35" s="33"/>
    </row>
    <row r="36" spans="1:20" x14ac:dyDescent="0.35">
      <c r="A36" s="59"/>
      <c r="B36" s="66" t="s">
        <v>146</v>
      </c>
      <c r="C36" s="67" t="s">
        <v>147</v>
      </c>
      <c r="D36" s="67" t="s">
        <v>148</v>
      </c>
      <c r="E36" s="67" t="s">
        <v>59</v>
      </c>
      <c r="F36" s="67"/>
      <c r="G36" s="67" t="s">
        <v>59</v>
      </c>
      <c r="H36" s="68">
        <v>1642</v>
      </c>
      <c r="I36" s="77">
        <v>1677.6816516288802</v>
      </c>
      <c r="J36" s="75"/>
      <c r="K36" s="74" t="s">
        <v>126</v>
      </c>
      <c r="L36" s="70">
        <v>1</v>
      </c>
      <c r="M36" s="71">
        <f t="shared" si="0"/>
        <v>3494</v>
      </c>
      <c r="N36" s="72">
        <f t="shared" si="1"/>
        <v>-6.8685526509470338E-2</v>
      </c>
      <c r="O36" s="71">
        <f t="shared" si="2"/>
        <v>3566.7565250930575</v>
      </c>
      <c r="P36" s="72">
        <f t="shared" si="3"/>
        <v>-0.10193723643667565</v>
      </c>
      <c r="Q36" s="8"/>
      <c r="T36" s="33"/>
    </row>
    <row r="37" spans="1:20" x14ac:dyDescent="0.35">
      <c r="A37" s="59"/>
      <c r="B37" s="66" t="s">
        <v>150</v>
      </c>
      <c r="C37" s="67" t="s">
        <v>147</v>
      </c>
      <c r="D37" s="67" t="s">
        <v>148</v>
      </c>
      <c r="E37" s="67" t="s">
        <v>59</v>
      </c>
      <c r="F37" s="67"/>
      <c r="G37" s="67" t="s">
        <v>59</v>
      </c>
      <c r="H37" s="68">
        <v>2075</v>
      </c>
      <c r="I37" s="77">
        <v>2136.1474356715239</v>
      </c>
      <c r="J37" s="75"/>
      <c r="K37" s="74" t="s">
        <v>129</v>
      </c>
      <c r="L37" s="70">
        <v>1</v>
      </c>
      <c r="M37" s="71">
        <f t="shared" si="0"/>
        <v>5532</v>
      </c>
      <c r="N37" s="72">
        <f t="shared" si="1"/>
        <v>0.47453682522885232</v>
      </c>
      <c r="O37" s="71">
        <f t="shared" si="2"/>
        <v>7351.6531628928797</v>
      </c>
      <c r="P37" s="72">
        <f t="shared" si="3"/>
        <v>0.85105036180017357</v>
      </c>
      <c r="Q37" s="8"/>
      <c r="T37" s="33"/>
    </row>
    <row r="38" spans="1:20" x14ac:dyDescent="0.35">
      <c r="A38" s="59"/>
      <c r="B38" s="66" t="s">
        <v>152</v>
      </c>
      <c r="C38" s="67" t="s">
        <v>153</v>
      </c>
      <c r="D38" s="67" t="s">
        <v>154</v>
      </c>
      <c r="E38" s="67" t="s">
        <v>63</v>
      </c>
      <c r="F38" s="67"/>
      <c r="G38" s="67" t="s">
        <v>63</v>
      </c>
      <c r="H38" s="68">
        <v>2976</v>
      </c>
      <c r="I38" s="77">
        <v>3032.62997997291</v>
      </c>
      <c r="J38" s="75"/>
      <c r="K38" s="74" t="s">
        <v>133</v>
      </c>
      <c r="L38" s="70">
        <v>1</v>
      </c>
      <c r="M38" s="71">
        <f t="shared" si="0"/>
        <v>3093</v>
      </c>
      <c r="N38" s="72">
        <f t="shared" si="1"/>
        <v>-0.1755707880634779</v>
      </c>
      <c r="O38" s="71">
        <f t="shared" si="2"/>
        <v>3165.9988912472982</v>
      </c>
      <c r="P38" s="72">
        <f t="shared" si="3"/>
        <v>-0.20284278063028485</v>
      </c>
      <c r="Q38" s="8"/>
      <c r="T38" s="33"/>
    </row>
    <row r="39" spans="1:20" x14ac:dyDescent="0.35">
      <c r="A39" s="59"/>
      <c r="B39" s="66" t="s">
        <v>156</v>
      </c>
      <c r="C39" s="67" t="s">
        <v>157</v>
      </c>
      <c r="D39" s="67" t="s">
        <v>148</v>
      </c>
      <c r="E39" s="67" t="s">
        <v>158</v>
      </c>
      <c r="F39" s="67"/>
      <c r="G39" s="67" t="s">
        <v>63</v>
      </c>
      <c r="H39" s="68">
        <v>253</v>
      </c>
      <c r="I39" s="77">
        <v>254.14969770774616</v>
      </c>
      <c r="J39" s="75"/>
      <c r="K39" s="74" t="s">
        <v>137</v>
      </c>
      <c r="L39" s="70">
        <v>1</v>
      </c>
      <c r="M39" s="71">
        <f t="shared" si="0"/>
        <v>4288</v>
      </c>
      <c r="N39" s="72">
        <f t="shared" si="1"/>
        <v>0.14295262230320296</v>
      </c>
      <c r="O39" s="71">
        <f t="shared" si="2"/>
        <v>4689.5402328981445</v>
      </c>
      <c r="P39" s="72">
        <f t="shared" si="3"/>
        <v>0.18076505412379509</v>
      </c>
      <c r="Q39" s="8"/>
      <c r="T39" s="33"/>
    </row>
    <row r="40" spans="1:20" x14ac:dyDescent="0.35">
      <c r="A40" s="59"/>
      <c r="B40" s="66" t="s">
        <v>160</v>
      </c>
      <c r="C40" s="67" t="s">
        <v>161</v>
      </c>
      <c r="D40" s="67" t="s">
        <v>148</v>
      </c>
      <c r="E40" s="67" t="s">
        <v>67</v>
      </c>
      <c r="F40" s="67"/>
      <c r="G40" s="67" t="s">
        <v>67</v>
      </c>
      <c r="H40" s="68">
        <v>2575</v>
      </c>
      <c r="I40" s="77">
        <v>2897</v>
      </c>
      <c r="J40" s="75"/>
      <c r="K40" s="74" t="s">
        <v>141</v>
      </c>
      <c r="L40" s="70">
        <v>1</v>
      </c>
      <c r="M40" s="71">
        <f t="shared" si="0"/>
        <v>3703</v>
      </c>
      <c r="N40" s="72">
        <f t="shared" si="1"/>
        <v>-1.2977248043665904E-2</v>
      </c>
      <c r="O40" s="71">
        <f t="shared" si="2"/>
        <v>3789.3747077360786</v>
      </c>
      <c r="P40" s="72">
        <f t="shared" si="3"/>
        <v>-4.588488217102521E-2</v>
      </c>
      <c r="Q40" s="8"/>
      <c r="T40" s="33"/>
    </row>
    <row r="41" spans="1:20" x14ac:dyDescent="0.35">
      <c r="A41" s="59"/>
      <c r="B41" s="66" t="s">
        <v>163</v>
      </c>
      <c r="C41" s="67" t="s">
        <v>161</v>
      </c>
      <c r="D41" s="67" t="s">
        <v>148</v>
      </c>
      <c r="E41" s="67" t="s">
        <v>67</v>
      </c>
      <c r="F41" s="67"/>
      <c r="G41" s="67" t="s">
        <v>67</v>
      </c>
      <c r="H41" s="68">
        <v>1375</v>
      </c>
      <c r="I41" s="77">
        <v>1372.8168400881029</v>
      </c>
      <c r="J41" s="75"/>
      <c r="K41" s="74" t="s">
        <v>145</v>
      </c>
      <c r="L41" s="70">
        <v>1</v>
      </c>
      <c r="M41" s="71">
        <f t="shared" si="0"/>
        <v>3903</v>
      </c>
      <c r="N41" s="72">
        <f t="shared" si="1"/>
        <v>4.0332109339879012E-2</v>
      </c>
      <c r="O41" s="71">
        <f t="shared" si="2"/>
        <v>4371.2072690489549</v>
      </c>
      <c r="P41" s="72">
        <f t="shared" si="3"/>
        <v>0.10061296657970677</v>
      </c>
      <c r="Q41" s="8"/>
      <c r="T41" s="33"/>
    </row>
    <row r="42" spans="1:20" x14ac:dyDescent="0.35">
      <c r="A42" s="59"/>
      <c r="B42" s="66" t="s">
        <v>165</v>
      </c>
      <c r="C42" s="67" t="s">
        <v>166</v>
      </c>
      <c r="D42" s="67" t="s">
        <v>167</v>
      </c>
      <c r="E42" s="67" t="s">
        <v>167</v>
      </c>
      <c r="F42" s="67"/>
      <c r="G42" s="67" t="s">
        <v>71</v>
      </c>
      <c r="H42" s="68">
        <v>134</v>
      </c>
      <c r="I42" s="77">
        <v>141.17632493756983</v>
      </c>
      <c r="J42" s="75"/>
      <c r="K42" s="74" t="s">
        <v>149</v>
      </c>
      <c r="L42" s="70">
        <v>1</v>
      </c>
      <c r="M42" s="71">
        <f t="shared" si="0"/>
        <v>3387</v>
      </c>
      <c r="N42" s="72">
        <f t="shared" si="1"/>
        <v>-9.7206032709666865E-2</v>
      </c>
      <c r="O42" s="71">
        <f t="shared" si="2"/>
        <v>3464.3564070833963</v>
      </c>
      <c r="P42" s="72">
        <f t="shared" si="3"/>
        <v>-0.12772025030992218</v>
      </c>
      <c r="Q42" s="8"/>
      <c r="T42" s="33"/>
    </row>
    <row r="43" spans="1:20" x14ac:dyDescent="0.35">
      <c r="A43" s="59"/>
      <c r="B43" s="66" t="s">
        <v>169</v>
      </c>
      <c r="C43" s="67" t="s">
        <v>170</v>
      </c>
      <c r="D43" s="67" t="s">
        <v>171</v>
      </c>
      <c r="E43" s="67" t="s">
        <v>172</v>
      </c>
      <c r="F43" s="67"/>
      <c r="G43" s="67" t="s">
        <v>71</v>
      </c>
      <c r="H43" s="68">
        <v>57</v>
      </c>
      <c r="I43" s="77">
        <v>58.705826866168138</v>
      </c>
      <c r="J43" s="75"/>
      <c r="K43" s="74" t="s">
        <v>151</v>
      </c>
      <c r="L43" s="70">
        <v>1</v>
      </c>
      <c r="M43" s="71">
        <f t="shared" si="0"/>
        <v>3619</v>
      </c>
      <c r="N43" s="72">
        <f t="shared" si="1"/>
        <v>-3.536717814475477E-2</v>
      </c>
      <c r="O43" s="71">
        <f t="shared" si="2"/>
        <v>3689.250589415291</v>
      </c>
      <c r="P43" s="72">
        <f t="shared" si="3"/>
        <v>-7.1094829013741589E-2</v>
      </c>
      <c r="Q43" s="8"/>
      <c r="T43" s="33"/>
    </row>
    <row r="44" spans="1:20" x14ac:dyDescent="0.35">
      <c r="A44" s="59"/>
      <c r="B44" s="66" t="s">
        <v>174</v>
      </c>
      <c r="C44" s="67" t="s">
        <v>175</v>
      </c>
      <c r="D44" s="67" t="s">
        <v>171</v>
      </c>
      <c r="E44" s="67" t="s">
        <v>176</v>
      </c>
      <c r="F44" s="67"/>
      <c r="G44" s="67" t="s">
        <v>71</v>
      </c>
      <c r="H44" s="68">
        <v>181</v>
      </c>
      <c r="I44" s="77">
        <v>180.17395960326294</v>
      </c>
      <c r="J44" s="75"/>
      <c r="K44" s="74" t="s">
        <v>155</v>
      </c>
      <c r="L44" s="70">
        <v>1</v>
      </c>
      <c r="M44" s="71">
        <f t="shared" si="0"/>
        <v>3415</v>
      </c>
      <c r="N44" s="72">
        <f t="shared" si="1"/>
        <v>-8.9742722675970582E-2</v>
      </c>
      <c r="O44" s="71">
        <f t="shared" si="2"/>
        <v>3518.9056995544706</v>
      </c>
      <c r="P44" s="72">
        <f t="shared" si="3"/>
        <v>-0.11398545007829747</v>
      </c>
      <c r="Q44" s="8"/>
      <c r="T44" s="33"/>
    </row>
    <row r="45" spans="1:20" x14ac:dyDescent="0.35">
      <c r="A45" s="59"/>
      <c r="B45" s="66" t="s">
        <v>178</v>
      </c>
      <c r="C45" s="67" t="s">
        <v>179</v>
      </c>
      <c r="D45" s="67" t="s">
        <v>180</v>
      </c>
      <c r="E45" s="67"/>
      <c r="F45" s="67"/>
      <c r="G45" s="67" t="s">
        <v>71</v>
      </c>
      <c r="H45" s="68">
        <v>82</v>
      </c>
      <c r="I45" s="77">
        <v>82.458245092067955</v>
      </c>
      <c r="J45" s="75"/>
      <c r="K45" s="74" t="s">
        <v>159</v>
      </c>
      <c r="L45" s="70">
        <v>1</v>
      </c>
      <c r="M45" s="71">
        <f t="shared" si="0"/>
        <v>3607</v>
      </c>
      <c r="N45" s="72">
        <f t="shared" si="1"/>
        <v>-3.8565739587767461E-2</v>
      </c>
      <c r="O45" s="71">
        <f t="shared" si="2"/>
        <v>3691.6798022572257</v>
      </c>
      <c r="P45" s="72">
        <f t="shared" si="3"/>
        <v>-7.048318490998419E-2</v>
      </c>
      <c r="Q45" s="8"/>
      <c r="T45" s="33"/>
    </row>
    <row r="46" spans="1:20" x14ac:dyDescent="0.35">
      <c r="A46" s="59"/>
      <c r="B46" s="66" t="s">
        <v>182</v>
      </c>
      <c r="C46" s="67" t="s">
        <v>183</v>
      </c>
      <c r="D46" s="67" t="s">
        <v>71</v>
      </c>
      <c r="E46" s="67"/>
      <c r="F46" s="67"/>
      <c r="G46" s="67" t="s">
        <v>71</v>
      </c>
      <c r="H46" s="68">
        <v>984</v>
      </c>
      <c r="I46" s="77">
        <v>1031</v>
      </c>
      <c r="J46" s="75"/>
      <c r="K46" s="74" t="s">
        <v>162</v>
      </c>
      <c r="L46" s="70">
        <v>1</v>
      </c>
      <c r="M46" s="71">
        <f t="shared" ref="M46:M79" si="4">IF(K46="",0,(SUMIF($G$14:$G$385,K46,$H$14:$H$385)))</f>
        <v>3144</v>
      </c>
      <c r="N46" s="72">
        <f t="shared" ref="N46:N77" si="5">IF(K46="",-1,(-($L$6-(M46/L46))/$L$6))</f>
        <v>-0.16197690193067393</v>
      </c>
      <c r="O46" s="71">
        <f t="shared" ref="O46:O79" si="6">IF(K46="",0,(SUMIF($G$14:$G$385,K46,$I$14:$I$385)))</f>
        <v>3246.5231717144698</v>
      </c>
      <c r="P46" s="72">
        <f t="shared" ref="P46:P77" si="7">IF(K46="",-1,(-($M$6-(O46/L46))/$M$6))</f>
        <v>-0.18256781727309029</v>
      </c>
      <c r="Q46" s="8"/>
      <c r="T46" s="33"/>
    </row>
    <row r="47" spans="1:20" x14ac:dyDescent="0.35">
      <c r="A47" s="59"/>
      <c r="B47" s="66" t="s">
        <v>185</v>
      </c>
      <c r="C47" s="67" t="s">
        <v>186</v>
      </c>
      <c r="D47" s="67" t="s">
        <v>187</v>
      </c>
      <c r="E47" s="67"/>
      <c r="F47" s="67"/>
      <c r="G47" s="67" t="s">
        <v>71</v>
      </c>
      <c r="H47" s="68">
        <v>119</v>
      </c>
      <c r="I47" s="77">
        <v>120.46311603904094</v>
      </c>
      <c r="J47" s="75"/>
      <c r="K47" s="74" t="s">
        <v>164</v>
      </c>
      <c r="L47" s="70">
        <v>1</v>
      </c>
      <c r="M47" s="71">
        <f t="shared" si="4"/>
        <v>3211</v>
      </c>
      <c r="N47" s="72">
        <f t="shared" si="5"/>
        <v>-0.1441182672071864</v>
      </c>
      <c r="O47" s="71">
        <f t="shared" si="6"/>
        <v>3288.4918534846565</v>
      </c>
      <c r="P47" s="72">
        <f t="shared" si="7"/>
        <v>-0.17200065069794529</v>
      </c>
      <c r="Q47" s="8"/>
      <c r="T47" s="33"/>
    </row>
    <row r="48" spans="1:20" x14ac:dyDescent="0.35">
      <c r="A48" s="59"/>
      <c r="B48" s="66" t="s">
        <v>189</v>
      </c>
      <c r="C48" s="67" t="s">
        <v>186</v>
      </c>
      <c r="D48" s="67" t="s">
        <v>187</v>
      </c>
      <c r="E48" s="67"/>
      <c r="F48" s="67"/>
      <c r="G48" s="67" t="s">
        <v>71</v>
      </c>
      <c r="H48" s="68">
        <v>281</v>
      </c>
      <c r="I48" s="77">
        <v>284.68608699839683</v>
      </c>
      <c r="J48" s="75"/>
      <c r="K48" s="74" t="s">
        <v>168</v>
      </c>
      <c r="L48" s="70">
        <v>1</v>
      </c>
      <c r="M48" s="71">
        <f t="shared" si="4"/>
        <v>3914</v>
      </c>
      <c r="N48" s="72">
        <f t="shared" si="5"/>
        <v>4.3264123995973978E-2</v>
      </c>
      <c r="O48" s="71">
        <f t="shared" si="6"/>
        <v>4027.9930797801953</v>
      </c>
      <c r="P48" s="72">
        <f t="shared" si="7"/>
        <v>1.4196111058343034E-2</v>
      </c>
      <c r="Q48" s="8"/>
      <c r="T48" s="33"/>
    </row>
    <row r="49" spans="1:20" x14ac:dyDescent="0.35">
      <c r="A49" s="59"/>
      <c r="B49" s="66" t="s">
        <v>191</v>
      </c>
      <c r="C49" s="67" t="s">
        <v>192</v>
      </c>
      <c r="D49" s="67" t="s">
        <v>193</v>
      </c>
      <c r="E49" s="67"/>
      <c r="F49" s="67"/>
      <c r="G49" s="67" t="s">
        <v>71</v>
      </c>
      <c r="H49" s="68">
        <v>189</v>
      </c>
      <c r="I49" s="77">
        <v>191.3756744227982</v>
      </c>
      <c r="J49" s="75"/>
      <c r="K49" s="74" t="s">
        <v>173</v>
      </c>
      <c r="L49" s="70">
        <v>1</v>
      </c>
      <c r="M49" s="71">
        <f t="shared" si="4"/>
        <v>3383</v>
      </c>
      <c r="N49" s="72">
        <f t="shared" si="5"/>
        <v>-9.8272219857337764E-2</v>
      </c>
      <c r="O49" s="71">
        <f t="shared" si="6"/>
        <v>3454.0704905629459</v>
      </c>
      <c r="P49" s="72">
        <f t="shared" si="7"/>
        <v>-0.13031010990677153</v>
      </c>
      <c r="Q49" s="8"/>
      <c r="T49" s="33"/>
    </row>
    <row r="50" spans="1:20" x14ac:dyDescent="0.35">
      <c r="A50" s="59"/>
      <c r="B50" s="66" t="s">
        <v>195</v>
      </c>
      <c r="C50" s="67" t="s">
        <v>196</v>
      </c>
      <c r="D50" s="67" t="s">
        <v>197</v>
      </c>
      <c r="E50" s="67"/>
      <c r="F50" s="67"/>
      <c r="G50" s="67" t="s">
        <v>71</v>
      </c>
      <c r="H50" s="68">
        <v>151</v>
      </c>
      <c r="I50" s="77">
        <v>154.73636051873825</v>
      </c>
      <c r="J50" s="75"/>
      <c r="K50" s="74" t="s">
        <v>177</v>
      </c>
      <c r="L50" s="70">
        <v>1</v>
      </c>
      <c r="M50" s="71">
        <f t="shared" si="4"/>
        <v>3044</v>
      </c>
      <c r="N50" s="72">
        <f t="shared" si="5"/>
        <v>-0.18863158062244639</v>
      </c>
      <c r="O50" s="71">
        <f t="shared" si="6"/>
        <v>3120.9001584582379</v>
      </c>
      <c r="P50" s="72">
        <f t="shared" si="7"/>
        <v>-0.21419805321948707</v>
      </c>
      <c r="Q50" s="8"/>
      <c r="T50" s="33"/>
    </row>
    <row r="51" spans="1:20" x14ac:dyDescent="0.35">
      <c r="A51" s="59"/>
      <c r="B51" s="66" t="s">
        <v>199</v>
      </c>
      <c r="C51" s="67" t="s">
        <v>200</v>
      </c>
      <c r="D51" s="67" t="s">
        <v>201</v>
      </c>
      <c r="E51" s="67"/>
      <c r="F51" s="67"/>
      <c r="G51" s="67" t="s">
        <v>71</v>
      </c>
      <c r="H51" s="68">
        <v>305</v>
      </c>
      <c r="I51" s="77">
        <v>303.34349492960826</v>
      </c>
      <c r="J51" s="75"/>
      <c r="K51" s="74" t="s">
        <v>181</v>
      </c>
      <c r="L51" s="70">
        <v>1</v>
      </c>
      <c r="M51" s="71">
        <f t="shared" si="4"/>
        <v>5104</v>
      </c>
      <c r="N51" s="72">
        <f t="shared" si="5"/>
        <v>0.36045480042806621</v>
      </c>
      <c r="O51" s="71">
        <f t="shared" si="6"/>
        <v>5254.3041329243388</v>
      </c>
      <c r="P51" s="72">
        <f t="shared" si="7"/>
        <v>0.32296523662856874</v>
      </c>
      <c r="Q51" s="8"/>
      <c r="T51" s="33"/>
    </row>
    <row r="52" spans="1:20" x14ac:dyDescent="0.35">
      <c r="A52" s="59"/>
      <c r="B52" s="66" t="s">
        <v>203</v>
      </c>
      <c r="C52" s="67" t="s">
        <v>204</v>
      </c>
      <c r="D52" s="67" t="s">
        <v>205</v>
      </c>
      <c r="E52" s="67"/>
      <c r="F52" s="67"/>
      <c r="G52" s="67" t="s">
        <v>71</v>
      </c>
      <c r="H52" s="68">
        <v>483</v>
      </c>
      <c r="I52" s="77">
        <v>491.0149464644652</v>
      </c>
      <c r="J52" s="75"/>
      <c r="K52" s="74" t="s">
        <v>184</v>
      </c>
      <c r="L52" s="70">
        <v>1</v>
      </c>
      <c r="M52" s="71">
        <f t="shared" si="4"/>
        <v>3806</v>
      </c>
      <c r="N52" s="72">
        <f t="shared" si="5"/>
        <v>1.4477071008859727E-2</v>
      </c>
      <c r="O52" s="71">
        <f t="shared" si="6"/>
        <v>4379.6544169844892</v>
      </c>
      <c r="P52" s="72">
        <f t="shared" si="7"/>
        <v>0.1027398482341859</v>
      </c>
      <c r="Q52" s="8"/>
      <c r="T52" s="33"/>
    </row>
    <row r="53" spans="1:20" x14ac:dyDescent="0.35">
      <c r="A53" s="59"/>
      <c r="B53" s="66" t="s">
        <v>207</v>
      </c>
      <c r="C53" s="67" t="s">
        <v>208</v>
      </c>
      <c r="D53" s="67" t="s">
        <v>167</v>
      </c>
      <c r="E53" s="67" t="s">
        <v>209</v>
      </c>
      <c r="F53" s="67"/>
      <c r="G53" s="67" t="s">
        <v>71</v>
      </c>
      <c r="H53" s="68">
        <v>121</v>
      </c>
      <c r="I53" s="77">
        <v>127.60331197190095</v>
      </c>
      <c r="J53" s="75"/>
      <c r="K53" s="74" t="s">
        <v>188</v>
      </c>
      <c r="L53" s="70">
        <v>1</v>
      </c>
      <c r="M53" s="71">
        <f t="shared" si="4"/>
        <v>3588</v>
      </c>
      <c r="N53" s="72">
        <f t="shared" si="5"/>
        <v>-4.3630128539204234E-2</v>
      </c>
      <c r="O53" s="71">
        <f t="shared" si="6"/>
        <v>3639.6475866566925</v>
      </c>
      <c r="P53" s="72">
        <f t="shared" si="7"/>
        <v>-8.3584218021662146E-2</v>
      </c>
      <c r="Q53" s="8"/>
      <c r="T53" s="33"/>
    </row>
    <row r="54" spans="1:20" x14ac:dyDescent="0.35">
      <c r="A54" s="59"/>
      <c r="B54" s="60" t="s">
        <v>211</v>
      </c>
      <c r="C54" s="61" t="s">
        <v>212</v>
      </c>
      <c r="D54" s="62" t="s">
        <v>213</v>
      </c>
      <c r="E54" s="62" t="s">
        <v>214</v>
      </c>
      <c r="F54" s="62"/>
      <c r="G54" s="61" t="s">
        <v>75</v>
      </c>
      <c r="H54" s="63">
        <v>725</v>
      </c>
      <c r="I54" s="64">
        <v>736.35026038958097</v>
      </c>
      <c r="J54" s="75"/>
      <c r="K54" s="74" t="s">
        <v>190</v>
      </c>
      <c r="L54" s="70">
        <v>1</v>
      </c>
      <c r="M54" s="71">
        <f t="shared" si="4"/>
        <v>3518</v>
      </c>
      <c r="N54" s="72">
        <f t="shared" si="5"/>
        <v>-6.2288403623444948E-2</v>
      </c>
      <c r="O54" s="71">
        <f t="shared" si="6"/>
        <v>3833.4991582617031</v>
      </c>
      <c r="P54" s="72">
        <f t="shared" si="7"/>
        <v>-3.4774921145939074E-2</v>
      </c>
      <c r="Q54" s="8"/>
      <c r="T54" s="33"/>
    </row>
    <row r="55" spans="1:20" x14ac:dyDescent="0.35">
      <c r="A55" s="59"/>
      <c r="B55" s="60" t="s">
        <v>216</v>
      </c>
      <c r="C55" s="61" t="s">
        <v>217</v>
      </c>
      <c r="D55" s="62" t="s">
        <v>213</v>
      </c>
      <c r="E55" s="62" t="s">
        <v>218</v>
      </c>
      <c r="F55" s="62"/>
      <c r="G55" s="61" t="s">
        <v>75</v>
      </c>
      <c r="H55" s="63">
        <v>1282</v>
      </c>
      <c r="I55" s="64">
        <v>1299.3058700384418</v>
      </c>
      <c r="J55" s="75"/>
      <c r="K55" s="74" t="s">
        <v>194</v>
      </c>
      <c r="L55" s="70">
        <v>1</v>
      </c>
      <c r="M55" s="71">
        <f t="shared" si="4"/>
        <v>4344</v>
      </c>
      <c r="N55" s="72">
        <f t="shared" si="5"/>
        <v>0.15787924237059556</v>
      </c>
      <c r="O55" s="71">
        <f t="shared" si="6"/>
        <v>4439.5094885227736</v>
      </c>
      <c r="P55" s="72">
        <f t="shared" si="7"/>
        <v>0.11781057441938569</v>
      </c>
      <c r="Q55" s="8"/>
      <c r="T55" s="33"/>
    </row>
    <row r="56" spans="1:20" x14ac:dyDescent="0.35">
      <c r="A56" s="59"/>
      <c r="B56" s="60" t="s">
        <v>220</v>
      </c>
      <c r="C56" s="61" t="s">
        <v>221</v>
      </c>
      <c r="D56" s="62" t="s">
        <v>213</v>
      </c>
      <c r="E56" s="62" t="s">
        <v>222</v>
      </c>
      <c r="F56" s="62"/>
      <c r="G56" s="61" t="s">
        <v>75</v>
      </c>
      <c r="H56" s="63">
        <v>1485</v>
      </c>
      <c r="I56" s="64">
        <v>1693</v>
      </c>
      <c r="J56" s="75"/>
      <c r="K56" s="74" t="s">
        <v>198</v>
      </c>
      <c r="L56" s="70">
        <v>1</v>
      </c>
      <c r="M56" s="71">
        <f t="shared" si="4"/>
        <v>3952</v>
      </c>
      <c r="N56" s="72">
        <f t="shared" si="5"/>
        <v>5.3392901898847517E-2</v>
      </c>
      <c r="O56" s="71">
        <f t="shared" si="6"/>
        <v>4985.1166282279328</v>
      </c>
      <c r="P56" s="72">
        <f t="shared" si="7"/>
        <v>0.25518733458125631</v>
      </c>
      <c r="Q56" s="8"/>
      <c r="T56" s="33"/>
    </row>
    <row r="57" spans="1:20" x14ac:dyDescent="0.35">
      <c r="A57" s="59"/>
      <c r="B57" s="60" t="s">
        <v>224</v>
      </c>
      <c r="C57" s="61" t="s">
        <v>225</v>
      </c>
      <c r="D57" s="62" t="s">
        <v>213</v>
      </c>
      <c r="E57" s="62" t="s">
        <v>226</v>
      </c>
      <c r="F57" s="62"/>
      <c r="G57" s="61" t="s">
        <v>79</v>
      </c>
      <c r="H57" s="63">
        <v>2270</v>
      </c>
      <c r="I57" s="64">
        <v>2654</v>
      </c>
      <c r="J57" s="75"/>
      <c r="K57" s="74" t="s">
        <v>202</v>
      </c>
      <c r="L57" s="70">
        <v>1</v>
      </c>
      <c r="M57" s="71">
        <f t="shared" si="4"/>
        <v>3547</v>
      </c>
      <c r="N57" s="72">
        <f t="shared" si="5"/>
        <v>-5.455854680283094E-2</v>
      </c>
      <c r="O57" s="71">
        <f t="shared" si="6"/>
        <v>3642.6473086998903</v>
      </c>
      <c r="P57" s="72">
        <f t="shared" si="7"/>
        <v>-8.2828927143497766E-2</v>
      </c>
      <c r="Q57" s="8"/>
      <c r="T57" s="33"/>
    </row>
    <row r="58" spans="1:20" x14ac:dyDescent="0.35">
      <c r="A58" s="59"/>
      <c r="B58" s="60" t="s">
        <v>228</v>
      </c>
      <c r="C58" s="61" t="s">
        <v>229</v>
      </c>
      <c r="D58" s="62" t="s">
        <v>213</v>
      </c>
      <c r="E58" s="62" t="s">
        <v>230</v>
      </c>
      <c r="F58" s="62"/>
      <c r="G58" s="61" t="s">
        <v>79</v>
      </c>
      <c r="H58" s="63">
        <v>1231</v>
      </c>
      <c r="I58" s="64">
        <v>1262.7127013853003</v>
      </c>
      <c r="J58" s="75"/>
      <c r="K58" s="74" t="s">
        <v>206</v>
      </c>
      <c r="L58" s="70">
        <v>1</v>
      </c>
      <c r="M58" s="71">
        <f t="shared" si="4"/>
        <v>3509</v>
      </c>
      <c r="N58" s="72">
        <f t="shared" si="5"/>
        <v>-6.4687324705704471E-2</v>
      </c>
      <c r="O58" s="71">
        <f t="shared" si="6"/>
        <v>3598.0640666952609</v>
      </c>
      <c r="P58" s="72">
        <f t="shared" si="7"/>
        <v>-9.4054405877918926E-2</v>
      </c>
      <c r="Q58" s="8"/>
      <c r="T58" s="33"/>
    </row>
    <row r="59" spans="1:20" x14ac:dyDescent="0.35">
      <c r="A59" s="59"/>
      <c r="B59" s="60" t="s">
        <v>232</v>
      </c>
      <c r="C59" s="61" t="s">
        <v>233</v>
      </c>
      <c r="D59" s="62" t="s">
        <v>213</v>
      </c>
      <c r="E59" s="62" t="s">
        <v>234</v>
      </c>
      <c r="F59" s="62"/>
      <c r="G59" s="61" t="s">
        <v>83</v>
      </c>
      <c r="H59" s="63">
        <v>1242</v>
      </c>
      <c r="I59" s="64">
        <v>1265.3679045855188</v>
      </c>
      <c r="J59" s="75"/>
      <c r="K59" s="74" t="s">
        <v>210</v>
      </c>
      <c r="L59" s="70">
        <v>1</v>
      </c>
      <c r="M59" s="71">
        <f t="shared" si="4"/>
        <v>3927</v>
      </c>
      <c r="N59" s="72">
        <f t="shared" si="5"/>
        <v>4.6729232225904402E-2</v>
      </c>
      <c r="O59" s="71">
        <f t="shared" si="6"/>
        <v>4315.104578822893</v>
      </c>
      <c r="P59" s="72">
        <f t="shared" si="7"/>
        <v>8.6487041057936045E-2</v>
      </c>
      <c r="Q59" s="8"/>
      <c r="T59" s="33"/>
    </row>
    <row r="60" spans="1:20" x14ac:dyDescent="0.35">
      <c r="A60" s="59"/>
      <c r="B60" s="60" t="s">
        <v>236</v>
      </c>
      <c r="C60" s="61" t="s">
        <v>237</v>
      </c>
      <c r="D60" s="62" t="s">
        <v>213</v>
      </c>
      <c r="E60" s="62" t="s">
        <v>238</v>
      </c>
      <c r="F60" s="62"/>
      <c r="G60" s="61" t="s">
        <v>83</v>
      </c>
      <c r="H60" s="63">
        <v>604</v>
      </c>
      <c r="I60" s="64">
        <v>617.93809427579515</v>
      </c>
      <c r="J60" s="75"/>
      <c r="K60" s="74" t="s">
        <v>215</v>
      </c>
      <c r="L60" s="70">
        <v>1</v>
      </c>
      <c r="M60" s="71">
        <f t="shared" si="4"/>
        <v>3553</v>
      </c>
      <c r="N60" s="72">
        <f t="shared" si="5"/>
        <v>-5.2959266081324591E-2</v>
      </c>
      <c r="O60" s="71">
        <f t="shared" si="6"/>
        <v>3675.2871664774893</v>
      </c>
      <c r="P60" s="72">
        <f t="shared" si="7"/>
        <v>-7.4610636752257889E-2</v>
      </c>
      <c r="Q60" s="8"/>
      <c r="T60" s="33"/>
    </row>
    <row r="61" spans="1:20" x14ac:dyDescent="0.35">
      <c r="A61" s="59"/>
      <c r="B61" s="60" t="s">
        <v>240</v>
      </c>
      <c r="C61" s="61" t="s">
        <v>241</v>
      </c>
      <c r="D61" s="62" t="s">
        <v>242</v>
      </c>
      <c r="E61" s="62"/>
      <c r="F61" s="62"/>
      <c r="G61" s="61" t="s">
        <v>83</v>
      </c>
      <c r="H61" s="63">
        <v>1380</v>
      </c>
      <c r="I61" s="64">
        <v>1609</v>
      </c>
      <c r="J61" s="75"/>
      <c r="K61" s="74" t="s">
        <v>219</v>
      </c>
      <c r="L61" s="70">
        <v>1</v>
      </c>
      <c r="M61" s="71">
        <f t="shared" si="4"/>
        <v>4830</v>
      </c>
      <c r="N61" s="72">
        <f t="shared" si="5"/>
        <v>0.28742098081260969</v>
      </c>
      <c r="O61" s="71">
        <f t="shared" si="6"/>
        <v>5206.7851955323877</v>
      </c>
      <c r="P61" s="72">
        <f t="shared" si="7"/>
        <v>0.31100058809268505</v>
      </c>
      <c r="Q61" s="8"/>
      <c r="T61" s="33"/>
    </row>
    <row r="62" spans="1:20" x14ac:dyDescent="0.35">
      <c r="A62" s="59"/>
      <c r="B62" s="66" t="s">
        <v>244</v>
      </c>
      <c r="C62" s="67" t="s">
        <v>245</v>
      </c>
      <c r="D62" s="67" t="s">
        <v>119</v>
      </c>
      <c r="E62" s="67" t="s">
        <v>88</v>
      </c>
      <c r="F62" s="67"/>
      <c r="G62" s="67" t="s">
        <v>88</v>
      </c>
      <c r="H62" s="68">
        <v>3794</v>
      </c>
      <c r="I62" s="77">
        <v>3885.401083797502</v>
      </c>
      <c r="J62" s="75"/>
      <c r="K62" s="74" t="s">
        <v>223</v>
      </c>
      <c r="L62" s="70">
        <v>1</v>
      </c>
      <c r="M62" s="71">
        <f t="shared" si="4"/>
        <v>3183</v>
      </c>
      <c r="N62" s="72">
        <f t="shared" si="5"/>
        <v>-0.15158157724088267</v>
      </c>
      <c r="O62" s="71">
        <f t="shared" si="6"/>
        <v>3289.2985780983572</v>
      </c>
      <c r="P62" s="72">
        <f t="shared" si="7"/>
        <v>-0.17179752796419051</v>
      </c>
      <c r="Q62" s="8"/>
      <c r="T62" s="33"/>
    </row>
    <row r="63" spans="1:20" x14ac:dyDescent="0.35">
      <c r="A63" s="59"/>
      <c r="B63" s="66" t="s">
        <v>247</v>
      </c>
      <c r="C63" s="67" t="s">
        <v>248</v>
      </c>
      <c r="D63" s="67" t="s">
        <v>92</v>
      </c>
      <c r="E63" s="67"/>
      <c r="F63" s="67"/>
      <c r="G63" s="67" t="s">
        <v>92</v>
      </c>
      <c r="H63" s="68">
        <v>269</v>
      </c>
      <c r="I63" s="77">
        <v>292.89691095697975</v>
      </c>
      <c r="J63" s="75"/>
      <c r="K63" s="74" t="s">
        <v>227</v>
      </c>
      <c r="L63" s="70">
        <v>1</v>
      </c>
      <c r="M63" s="71">
        <f t="shared" si="4"/>
        <v>4052</v>
      </c>
      <c r="N63" s="72">
        <f t="shared" si="5"/>
        <v>8.0047580590619977E-2</v>
      </c>
      <c r="O63" s="71">
        <f t="shared" si="6"/>
        <v>4408</v>
      </c>
      <c r="P63" s="72">
        <f t="shared" si="7"/>
        <v>0.10987689626049016</v>
      </c>
      <c r="Q63" s="8"/>
      <c r="T63" s="33"/>
    </row>
    <row r="64" spans="1:20" x14ac:dyDescent="0.35">
      <c r="A64" s="59"/>
      <c r="B64" s="66" t="s">
        <v>250</v>
      </c>
      <c r="C64" s="67" t="s">
        <v>251</v>
      </c>
      <c r="D64" s="67" t="s">
        <v>252</v>
      </c>
      <c r="E64" s="67"/>
      <c r="F64" s="67"/>
      <c r="G64" s="67" t="s">
        <v>92</v>
      </c>
      <c r="H64" s="68">
        <v>331</v>
      </c>
      <c r="I64" s="77">
        <v>333.54728302004656</v>
      </c>
      <c r="J64" s="75"/>
      <c r="K64" s="74" t="s">
        <v>231</v>
      </c>
      <c r="L64" s="70">
        <v>1</v>
      </c>
      <c r="M64" s="71">
        <f t="shared" si="4"/>
        <v>4196</v>
      </c>
      <c r="N64" s="72">
        <f t="shared" si="5"/>
        <v>0.1184303179067723</v>
      </c>
      <c r="O64" s="71">
        <f t="shared" si="6"/>
        <v>4303.2209199049266</v>
      </c>
      <c r="P64" s="72">
        <f t="shared" si="7"/>
        <v>8.3494890768441757E-2</v>
      </c>
      <c r="Q64" s="8"/>
      <c r="T64" s="33"/>
    </row>
    <row r="65" spans="1:20" x14ac:dyDescent="0.35">
      <c r="A65" s="59"/>
      <c r="B65" s="66" t="s">
        <v>254</v>
      </c>
      <c r="C65" s="67" t="s">
        <v>255</v>
      </c>
      <c r="D65" s="67" t="s">
        <v>256</v>
      </c>
      <c r="E65" s="67"/>
      <c r="F65" s="67"/>
      <c r="G65" s="67" t="s">
        <v>92</v>
      </c>
      <c r="H65" s="68">
        <v>936</v>
      </c>
      <c r="I65" s="77">
        <v>963.39988857705339</v>
      </c>
      <c r="J65" s="75"/>
      <c r="K65" s="74" t="s">
        <v>235</v>
      </c>
      <c r="L65" s="70">
        <v>1</v>
      </c>
      <c r="M65" s="71">
        <f t="shared" si="4"/>
        <v>3324</v>
      </c>
      <c r="N65" s="72">
        <f t="shared" si="5"/>
        <v>-0.11399848028548352</v>
      </c>
      <c r="O65" s="71">
        <f t="shared" si="6"/>
        <v>3410.667900687115</v>
      </c>
      <c r="P65" s="72">
        <f t="shared" si="7"/>
        <v>-0.14123831583713775</v>
      </c>
      <c r="Q65" s="8"/>
      <c r="T65" s="33"/>
    </row>
    <row r="66" spans="1:20" x14ac:dyDescent="0.35">
      <c r="A66" s="59"/>
      <c r="B66" s="66" t="s">
        <v>258</v>
      </c>
      <c r="C66" s="67" t="s">
        <v>259</v>
      </c>
      <c r="D66" s="67" t="s">
        <v>260</v>
      </c>
      <c r="E66" s="67"/>
      <c r="F66" s="67"/>
      <c r="G66" s="67" t="s">
        <v>92</v>
      </c>
      <c r="H66" s="68">
        <v>409</v>
      </c>
      <c r="I66" s="77">
        <v>421.80684617622916</v>
      </c>
      <c r="J66" s="75"/>
      <c r="K66" s="74" t="s">
        <v>239</v>
      </c>
      <c r="L66" s="70">
        <v>1</v>
      </c>
      <c r="M66" s="71">
        <f t="shared" si="4"/>
        <v>3683</v>
      </c>
      <c r="N66" s="72">
        <f t="shared" si="5"/>
        <v>-1.8308183782020395E-2</v>
      </c>
      <c r="O66" s="71">
        <f t="shared" si="6"/>
        <v>3746.4777889341763</v>
      </c>
      <c r="P66" s="72">
        <f t="shared" si="7"/>
        <v>-5.6685766721613594E-2</v>
      </c>
      <c r="Q66" s="8"/>
      <c r="T66" s="33"/>
    </row>
    <row r="67" spans="1:20" x14ac:dyDescent="0.35">
      <c r="A67" s="59"/>
      <c r="B67" s="66" t="s">
        <v>262</v>
      </c>
      <c r="C67" s="67" t="s">
        <v>263</v>
      </c>
      <c r="D67" s="67" t="s">
        <v>264</v>
      </c>
      <c r="E67" s="67"/>
      <c r="F67" s="67"/>
      <c r="G67" s="67" t="s">
        <v>92</v>
      </c>
      <c r="H67" s="68">
        <v>1639</v>
      </c>
      <c r="I67" s="77">
        <v>1679.3808810026303</v>
      </c>
      <c r="J67" s="75"/>
      <c r="K67" s="74" t="s">
        <v>243</v>
      </c>
      <c r="L67" s="70">
        <v>1</v>
      </c>
      <c r="M67" s="71">
        <f t="shared" si="4"/>
        <v>4152</v>
      </c>
      <c r="N67" s="72">
        <f t="shared" si="5"/>
        <v>0.10670225928239242</v>
      </c>
      <c r="O67" s="71">
        <f t="shared" si="6"/>
        <v>4273.6690798349755</v>
      </c>
      <c r="P67" s="72">
        <f t="shared" si="7"/>
        <v>7.60541229518302E-2</v>
      </c>
      <c r="Q67" s="8"/>
      <c r="T67" s="33"/>
    </row>
    <row r="68" spans="1:20" x14ac:dyDescent="0.35">
      <c r="A68" s="59"/>
      <c r="B68" s="66" t="s">
        <v>266</v>
      </c>
      <c r="C68" s="67" t="s">
        <v>267</v>
      </c>
      <c r="D68" s="67" t="s">
        <v>96</v>
      </c>
      <c r="E68" s="67" t="s">
        <v>96</v>
      </c>
      <c r="F68" s="67"/>
      <c r="G68" s="67" t="s">
        <v>96</v>
      </c>
      <c r="H68" s="68">
        <v>596</v>
      </c>
      <c r="I68" s="77">
        <v>806</v>
      </c>
      <c r="J68" s="75"/>
      <c r="K68" s="74" t="s">
        <v>246</v>
      </c>
      <c r="L68" s="70">
        <v>1</v>
      </c>
      <c r="M68" s="71">
        <f t="shared" si="4"/>
        <v>4118</v>
      </c>
      <c r="N68" s="72">
        <f t="shared" si="5"/>
        <v>9.7639668527189791E-2</v>
      </c>
      <c r="O68" s="71">
        <f t="shared" si="6"/>
        <v>4604.7610823646537</v>
      </c>
      <c r="P68" s="72">
        <f t="shared" si="7"/>
        <v>0.15941876999001295</v>
      </c>
      <c r="Q68" s="8"/>
      <c r="T68" s="33"/>
    </row>
    <row r="69" spans="1:20" x14ac:dyDescent="0.35">
      <c r="A69" s="59"/>
      <c r="B69" s="66" t="s">
        <v>269</v>
      </c>
      <c r="C69" s="67" t="s">
        <v>267</v>
      </c>
      <c r="D69" s="67" t="s">
        <v>96</v>
      </c>
      <c r="E69" s="67" t="s">
        <v>96</v>
      </c>
      <c r="F69" s="67"/>
      <c r="G69" s="67" t="s">
        <v>96</v>
      </c>
      <c r="H69" s="68">
        <v>2860</v>
      </c>
      <c r="I69" s="77">
        <v>2927.7493128218325</v>
      </c>
      <c r="J69" s="75"/>
      <c r="K69" s="74" t="s">
        <v>249</v>
      </c>
      <c r="L69" s="70">
        <v>1</v>
      </c>
      <c r="M69" s="71">
        <f t="shared" si="4"/>
        <v>4142</v>
      </c>
      <c r="N69" s="72">
        <f t="shared" si="5"/>
        <v>0.10403679141321519</v>
      </c>
      <c r="O69" s="71">
        <f t="shared" si="6"/>
        <v>4367.4851980944904</v>
      </c>
      <c r="P69" s="72">
        <f t="shared" si="7"/>
        <v>9.9675797668953056E-2</v>
      </c>
      <c r="Q69" s="8"/>
      <c r="T69" s="33"/>
    </row>
    <row r="70" spans="1:20" x14ac:dyDescent="0.35">
      <c r="A70" s="59"/>
      <c r="B70" s="66" t="s">
        <v>271</v>
      </c>
      <c r="C70" s="67" t="s">
        <v>272</v>
      </c>
      <c r="D70" s="67" t="s">
        <v>119</v>
      </c>
      <c r="E70" s="67" t="s">
        <v>100</v>
      </c>
      <c r="F70" s="67"/>
      <c r="G70" s="67" t="s">
        <v>100</v>
      </c>
      <c r="H70" s="68">
        <v>3655</v>
      </c>
      <c r="I70" s="77">
        <v>3728</v>
      </c>
      <c r="J70" s="75"/>
      <c r="K70" s="74" t="s">
        <v>253</v>
      </c>
      <c r="L70" s="70">
        <v>1</v>
      </c>
      <c r="M70" s="71">
        <f t="shared" si="4"/>
        <v>4419</v>
      </c>
      <c r="N70" s="72">
        <f t="shared" si="5"/>
        <v>0.17787025138942489</v>
      </c>
      <c r="O70" s="71">
        <f t="shared" si="6"/>
        <v>5210.3773438101689</v>
      </c>
      <c r="P70" s="72">
        <f t="shared" si="7"/>
        <v>0.31190504416833192</v>
      </c>
      <c r="Q70" s="8"/>
      <c r="T70" s="33"/>
    </row>
    <row r="71" spans="1:20" x14ac:dyDescent="0.35">
      <c r="A71" s="59"/>
      <c r="B71" s="66" t="s">
        <v>274</v>
      </c>
      <c r="C71" s="67" t="s">
        <v>275</v>
      </c>
      <c r="D71" s="67" t="s">
        <v>104</v>
      </c>
      <c r="E71" s="67"/>
      <c r="F71" s="67"/>
      <c r="G71" s="67" t="s">
        <v>104</v>
      </c>
      <c r="H71" s="68">
        <v>3091</v>
      </c>
      <c r="I71" s="77">
        <v>3304</v>
      </c>
      <c r="J71" s="75"/>
      <c r="K71" s="74" t="s">
        <v>257</v>
      </c>
      <c r="L71" s="65">
        <v>1</v>
      </c>
      <c r="M71" s="71">
        <f t="shared" si="4"/>
        <v>4585</v>
      </c>
      <c r="N71" s="72">
        <f t="shared" si="5"/>
        <v>0.22211701801776718</v>
      </c>
      <c r="O71" s="71">
        <f t="shared" si="6"/>
        <v>4691.3284578880739</v>
      </c>
      <c r="P71" s="72">
        <f t="shared" si="7"/>
        <v>0.1812153058483047</v>
      </c>
      <c r="Q71" s="8"/>
      <c r="T71" s="33"/>
    </row>
    <row r="72" spans="1:20" x14ac:dyDescent="0.35">
      <c r="A72" s="59"/>
      <c r="B72" s="66" t="s">
        <v>277</v>
      </c>
      <c r="C72" s="67" t="s">
        <v>278</v>
      </c>
      <c r="D72" s="67" t="s">
        <v>279</v>
      </c>
      <c r="E72" s="67"/>
      <c r="F72" s="67"/>
      <c r="G72" s="67" t="s">
        <v>104</v>
      </c>
      <c r="H72" s="68">
        <v>349</v>
      </c>
      <c r="I72" s="77">
        <v>359.7039784186436</v>
      </c>
      <c r="J72" s="75"/>
      <c r="K72" s="74" t="s">
        <v>261</v>
      </c>
      <c r="L72" s="65">
        <v>1</v>
      </c>
      <c r="M72" s="71">
        <f t="shared" si="4"/>
        <v>4487</v>
      </c>
      <c r="N72" s="72">
        <f t="shared" si="5"/>
        <v>0.19599543289983015</v>
      </c>
      <c r="O72" s="71">
        <f t="shared" si="6"/>
        <v>4744.6229227517833</v>
      </c>
      <c r="P72" s="72">
        <f t="shared" si="7"/>
        <v>0.19463415685801375</v>
      </c>
      <c r="Q72" s="8"/>
      <c r="T72" s="33"/>
    </row>
    <row r="73" spans="1:20" x14ac:dyDescent="0.35">
      <c r="A73" s="59"/>
      <c r="B73" s="66" t="s">
        <v>281</v>
      </c>
      <c r="C73" s="67" t="s">
        <v>282</v>
      </c>
      <c r="D73" s="67" t="s">
        <v>283</v>
      </c>
      <c r="E73" s="67" t="s">
        <v>108</v>
      </c>
      <c r="F73" s="67"/>
      <c r="G73" s="67" t="s">
        <v>108</v>
      </c>
      <c r="H73" s="68">
        <v>3265</v>
      </c>
      <c r="I73" s="77">
        <v>3313</v>
      </c>
      <c r="J73" s="75"/>
      <c r="K73" s="74" t="s">
        <v>265</v>
      </c>
      <c r="L73" s="65">
        <v>1</v>
      </c>
      <c r="M73" s="71">
        <f t="shared" si="4"/>
        <v>3412</v>
      </c>
      <c r="N73" s="72">
        <f t="shared" si="5"/>
        <v>-9.054236303672375E-2</v>
      </c>
      <c r="O73" s="71">
        <f t="shared" si="6"/>
        <v>3435.2570072922708</v>
      </c>
      <c r="P73" s="72">
        <f t="shared" si="7"/>
        <v>-0.13504709956655048</v>
      </c>
      <c r="Q73" s="8"/>
      <c r="T73" s="33"/>
    </row>
    <row r="74" spans="1:20" x14ac:dyDescent="0.35">
      <c r="A74" s="59"/>
      <c r="B74" s="66" t="s">
        <v>285</v>
      </c>
      <c r="C74" s="67" t="s">
        <v>286</v>
      </c>
      <c r="D74" s="67" t="s">
        <v>287</v>
      </c>
      <c r="E74" s="67" t="s">
        <v>112</v>
      </c>
      <c r="F74" s="67"/>
      <c r="G74" s="67" t="s">
        <v>112</v>
      </c>
      <c r="H74" s="68">
        <v>3200</v>
      </c>
      <c r="I74" s="77">
        <v>3244.2751989663539</v>
      </c>
      <c r="J74" s="75"/>
      <c r="K74" s="74" t="s">
        <v>268</v>
      </c>
      <c r="L74" s="65">
        <v>1</v>
      </c>
      <c r="M74" s="71">
        <f t="shared" si="4"/>
        <v>3677</v>
      </c>
      <c r="N74" s="72">
        <f t="shared" si="5"/>
        <v>-1.9907464503526744E-2</v>
      </c>
      <c r="O74" s="71">
        <f t="shared" si="6"/>
        <v>3765.6354557345335</v>
      </c>
      <c r="P74" s="72">
        <f t="shared" si="7"/>
        <v>-5.1862116139042562E-2</v>
      </c>
      <c r="Q74" s="8"/>
      <c r="T74" s="33"/>
    </row>
    <row r="75" spans="1:20" x14ac:dyDescent="0.35">
      <c r="A75" s="59"/>
      <c r="B75" s="66" t="s">
        <v>288</v>
      </c>
      <c r="C75" s="67" t="s">
        <v>289</v>
      </c>
      <c r="D75" s="67" t="s">
        <v>287</v>
      </c>
      <c r="E75" s="67" t="s">
        <v>116</v>
      </c>
      <c r="F75" s="67"/>
      <c r="G75" s="67" t="s">
        <v>116</v>
      </c>
      <c r="H75" s="68">
        <v>2389</v>
      </c>
      <c r="I75" s="77">
        <v>2463.336930253598</v>
      </c>
      <c r="J75" s="75"/>
      <c r="K75" s="74" t="s">
        <v>270</v>
      </c>
      <c r="L75" s="65">
        <v>1</v>
      </c>
      <c r="M75" s="71">
        <f t="shared" si="4"/>
        <v>3929</v>
      </c>
      <c r="N75" s="72">
        <f t="shared" si="5"/>
        <v>4.7262325799739852E-2</v>
      </c>
      <c r="O75" s="71">
        <f t="shared" si="6"/>
        <v>4005.4533566496198</v>
      </c>
      <c r="P75" s="72">
        <f t="shared" si="7"/>
        <v>8.5209028118062857E-3</v>
      </c>
      <c r="Q75" s="8"/>
      <c r="T75" s="33"/>
    </row>
    <row r="76" spans="1:20" x14ac:dyDescent="0.35">
      <c r="A76" s="59"/>
      <c r="B76" s="66" t="s">
        <v>290</v>
      </c>
      <c r="C76" s="67" t="s">
        <v>289</v>
      </c>
      <c r="D76" s="67" t="s">
        <v>287</v>
      </c>
      <c r="E76" s="67" t="s">
        <v>116</v>
      </c>
      <c r="F76" s="67"/>
      <c r="G76" s="67" t="s">
        <v>116</v>
      </c>
      <c r="H76" s="68">
        <v>1449</v>
      </c>
      <c r="I76" s="77">
        <v>1477.4649142492842</v>
      </c>
      <c r="J76" s="75"/>
      <c r="K76" s="74" t="s">
        <v>273</v>
      </c>
      <c r="L76" s="65">
        <v>1</v>
      </c>
      <c r="M76" s="71">
        <f t="shared" si="4"/>
        <v>3433</v>
      </c>
      <c r="N76" s="72">
        <f t="shared" si="5"/>
        <v>-8.4944880511451534E-2</v>
      </c>
      <c r="O76" s="71">
        <f t="shared" si="6"/>
        <v>3528.8136434479202</v>
      </c>
      <c r="P76" s="72">
        <f t="shared" si="7"/>
        <v>-0.11149075905815571</v>
      </c>
      <c r="Q76" s="8"/>
      <c r="T76" s="33"/>
    </row>
    <row r="77" spans="1:20" x14ac:dyDescent="0.35">
      <c r="A77" s="59"/>
      <c r="B77" s="66" t="s">
        <v>291</v>
      </c>
      <c r="C77" s="67" t="s">
        <v>292</v>
      </c>
      <c r="D77" s="67" t="s">
        <v>287</v>
      </c>
      <c r="E77" s="67" t="s">
        <v>120</v>
      </c>
      <c r="F77" s="67"/>
      <c r="G77" s="67" t="s">
        <v>120</v>
      </c>
      <c r="H77" s="68">
        <v>1730</v>
      </c>
      <c r="I77" s="77">
        <v>1753.3227577897794</v>
      </c>
      <c r="J77" s="75"/>
      <c r="K77" s="74" t="s">
        <v>276</v>
      </c>
      <c r="L77" s="65">
        <v>1</v>
      </c>
      <c r="M77" s="71">
        <f t="shared" si="4"/>
        <v>3886</v>
      </c>
      <c r="N77" s="72">
        <f t="shared" si="5"/>
        <v>3.5800813962277689E-2</v>
      </c>
      <c r="O77" s="71">
        <f t="shared" si="6"/>
        <v>3951.1698088090907</v>
      </c>
      <c r="P77" s="72">
        <f t="shared" si="7"/>
        <v>-5.1469863885689974E-3</v>
      </c>
      <c r="Q77" s="8"/>
      <c r="T77" s="33"/>
    </row>
    <row r="78" spans="1:20" x14ac:dyDescent="0.35">
      <c r="A78" s="59"/>
      <c r="B78" s="66" t="s">
        <v>293</v>
      </c>
      <c r="C78" s="67" t="s">
        <v>292</v>
      </c>
      <c r="D78" s="67" t="s">
        <v>287</v>
      </c>
      <c r="E78" s="67" t="s">
        <v>120</v>
      </c>
      <c r="F78" s="67"/>
      <c r="G78" s="67" t="s">
        <v>120</v>
      </c>
      <c r="H78" s="68">
        <v>2319</v>
      </c>
      <c r="I78" s="77">
        <v>2377.7740533463443</v>
      </c>
      <c r="J78" s="75"/>
      <c r="K78" s="74" t="s">
        <v>280</v>
      </c>
      <c r="L78" s="65">
        <v>1</v>
      </c>
      <c r="M78" s="71">
        <f t="shared" si="4"/>
        <v>3903</v>
      </c>
      <c r="N78" s="72">
        <f t="shared" ref="N78:N91" si="8">IF(K78="",-1,(-($L$6-(M78/L78))/$L$6))</f>
        <v>4.0332109339879012E-2</v>
      </c>
      <c r="O78" s="71">
        <f t="shared" si="6"/>
        <v>3977.0159677639558</v>
      </c>
      <c r="P78" s="72">
        <f t="shared" ref="P78:P91" si="9">IF(K78="",-1,(-($M$6-(O78/L78))/$M$6))</f>
        <v>1.3607392650337672E-3</v>
      </c>
      <c r="Q78" s="8"/>
      <c r="T78" s="33"/>
    </row>
    <row r="79" spans="1:20" x14ac:dyDescent="0.35">
      <c r="A79" s="59"/>
      <c r="B79" s="66" t="s">
        <v>294</v>
      </c>
      <c r="C79" s="67" t="s">
        <v>295</v>
      </c>
      <c r="D79" s="67" t="s">
        <v>287</v>
      </c>
      <c r="E79" s="67" t="s">
        <v>122</v>
      </c>
      <c r="F79" s="67"/>
      <c r="G79" s="67" t="s">
        <v>122</v>
      </c>
      <c r="H79" s="68">
        <v>3672</v>
      </c>
      <c r="I79" s="77">
        <v>3756.5022034956082</v>
      </c>
      <c r="J79" s="75"/>
      <c r="K79" s="74" t="s">
        <v>284</v>
      </c>
      <c r="L79" s="65">
        <v>1</v>
      </c>
      <c r="M79" s="71">
        <f t="shared" si="4"/>
        <v>3501</v>
      </c>
      <c r="N79" s="72">
        <f t="shared" si="8"/>
        <v>-6.681969900104627E-2</v>
      </c>
      <c r="O79" s="71">
        <f t="shared" si="6"/>
        <v>3601.9571129367919</v>
      </c>
      <c r="P79" s="72">
        <f t="shared" si="9"/>
        <v>-9.3074187620307988E-2</v>
      </c>
      <c r="Q79" s="8"/>
      <c r="T79" s="33"/>
    </row>
    <row r="80" spans="1:20" x14ac:dyDescent="0.35">
      <c r="A80" s="59"/>
      <c r="B80" s="66" t="s">
        <v>296</v>
      </c>
      <c r="C80" s="67" t="s">
        <v>297</v>
      </c>
      <c r="D80" s="67" t="s">
        <v>287</v>
      </c>
      <c r="E80" s="67" t="s">
        <v>126</v>
      </c>
      <c r="F80" s="67"/>
      <c r="G80" s="67" t="s">
        <v>126</v>
      </c>
      <c r="H80" s="68">
        <v>3494</v>
      </c>
      <c r="I80" s="77">
        <v>3566.7565250930575</v>
      </c>
      <c r="J80" s="75"/>
      <c r="K80" s="3"/>
      <c r="L80" s="2"/>
      <c r="M80" s="10">
        <f t="shared" ref="M80:M91" si="10">IF(K80="",0,(SUMIF($G$14:$G$85,K80,$H$14:$H$385)))</f>
        <v>0</v>
      </c>
      <c r="N80" s="11">
        <f t="shared" si="8"/>
        <v>-1</v>
      </c>
      <c r="O80" s="10">
        <f t="shared" ref="O80:O91" si="11">IF(K80="",0,(SUMIF($G$14:$G$85,K80,$I$14:$I$85)))</f>
        <v>0</v>
      </c>
      <c r="P80" s="11">
        <f t="shared" si="9"/>
        <v>-1</v>
      </c>
      <c r="Q80" s="8"/>
      <c r="T80" s="33"/>
    </row>
    <row r="81" spans="1:20" x14ac:dyDescent="0.35">
      <c r="A81" s="59"/>
      <c r="B81" s="66" t="s">
        <v>298</v>
      </c>
      <c r="C81" s="67" t="s">
        <v>299</v>
      </c>
      <c r="D81" s="67" t="s">
        <v>287</v>
      </c>
      <c r="E81" s="67" t="s">
        <v>129</v>
      </c>
      <c r="F81" s="67"/>
      <c r="G81" s="67" t="s">
        <v>129</v>
      </c>
      <c r="H81" s="68">
        <v>1818</v>
      </c>
      <c r="I81" s="77">
        <v>1877</v>
      </c>
      <c r="J81" s="75"/>
      <c r="K81" s="3"/>
      <c r="L81" s="2"/>
      <c r="M81" s="10">
        <f t="shared" si="10"/>
        <v>0</v>
      </c>
      <c r="N81" s="11">
        <f t="shared" si="8"/>
        <v>-1</v>
      </c>
      <c r="O81" s="10">
        <f t="shared" si="11"/>
        <v>0</v>
      </c>
      <c r="P81" s="11">
        <f t="shared" si="9"/>
        <v>-1</v>
      </c>
      <c r="Q81" s="8"/>
      <c r="T81" s="33"/>
    </row>
    <row r="82" spans="1:20" x14ac:dyDescent="0.35">
      <c r="A82" s="59"/>
      <c r="B82" s="66" t="s">
        <v>300</v>
      </c>
      <c r="C82" s="67" t="s">
        <v>299</v>
      </c>
      <c r="D82" s="67" t="s">
        <v>287</v>
      </c>
      <c r="E82" s="67" t="s">
        <v>129</v>
      </c>
      <c r="F82" s="67"/>
      <c r="G82" s="67" t="s">
        <v>129</v>
      </c>
      <c r="H82" s="68">
        <v>611</v>
      </c>
      <c r="I82" s="77">
        <v>612.46017993882992</v>
      </c>
      <c r="J82" s="75"/>
      <c r="K82" s="3"/>
      <c r="L82" s="2"/>
      <c r="M82" s="10">
        <f t="shared" si="10"/>
        <v>0</v>
      </c>
      <c r="N82" s="11">
        <f t="shared" si="8"/>
        <v>-1</v>
      </c>
      <c r="O82" s="10">
        <f t="shared" si="11"/>
        <v>0</v>
      </c>
      <c r="P82" s="11">
        <f t="shared" si="9"/>
        <v>-1</v>
      </c>
      <c r="Q82" s="8"/>
      <c r="T82" s="33"/>
    </row>
    <row r="83" spans="1:20" x14ac:dyDescent="0.35">
      <c r="A83" s="59"/>
      <c r="B83" s="66" t="s">
        <v>301</v>
      </c>
      <c r="C83" s="67" t="s">
        <v>299</v>
      </c>
      <c r="D83" s="67" t="s">
        <v>287</v>
      </c>
      <c r="E83" s="67" t="s">
        <v>129</v>
      </c>
      <c r="F83" s="67"/>
      <c r="G83" s="67" t="s">
        <v>129</v>
      </c>
      <c r="H83" s="68">
        <v>2669</v>
      </c>
      <c r="I83" s="77">
        <v>4418</v>
      </c>
      <c r="J83" s="75"/>
      <c r="K83" s="3"/>
      <c r="L83" s="2"/>
      <c r="M83" s="10">
        <f t="shared" si="10"/>
        <v>0</v>
      </c>
      <c r="N83" s="11">
        <f t="shared" si="8"/>
        <v>-1</v>
      </c>
      <c r="O83" s="10">
        <f t="shared" si="11"/>
        <v>0</v>
      </c>
      <c r="P83" s="11">
        <f t="shared" si="9"/>
        <v>-1</v>
      </c>
      <c r="Q83" s="8"/>
      <c r="T83" s="33"/>
    </row>
    <row r="84" spans="1:20" x14ac:dyDescent="0.35">
      <c r="A84" s="59"/>
      <c r="B84" s="66" t="s">
        <v>302</v>
      </c>
      <c r="C84" s="67" t="s">
        <v>299</v>
      </c>
      <c r="D84" s="67" t="s">
        <v>287</v>
      </c>
      <c r="E84" s="67" t="s">
        <v>129</v>
      </c>
      <c r="F84" s="67"/>
      <c r="G84" s="67" t="s">
        <v>129</v>
      </c>
      <c r="H84" s="68">
        <v>434</v>
      </c>
      <c r="I84" s="77">
        <v>444.19298295404917</v>
      </c>
      <c r="J84" s="75"/>
      <c r="K84" s="3"/>
      <c r="L84" s="2"/>
      <c r="M84" s="10">
        <f t="shared" si="10"/>
        <v>0</v>
      </c>
      <c r="N84" s="11">
        <f t="shared" si="8"/>
        <v>-1</v>
      </c>
      <c r="O84" s="10">
        <f t="shared" si="11"/>
        <v>0</v>
      </c>
      <c r="P84" s="11">
        <f t="shared" si="9"/>
        <v>-1</v>
      </c>
      <c r="Q84" s="8"/>
      <c r="T84" s="33"/>
    </row>
    <row r="85" spans="1:20" x14ac:dyDescent="0.35">
      <c r="A85" s="59"/>
      <c r="B85" s="66" t="s">
        <v>303</v>
      </c>
      <c r="C85" s="67" t="s">
        <v>304</v>
      </c>
      <c r="D85" s="67" t="s">
        <v>283</v>
      </c>
      <c r="E85" s="67" t="s">
        <v>133</v>
      </c>
      <c r="F85" s="67"/>
      <c r="G85" s="67" t="s">
        <v>133</v>
      </c>
      <c r="H85" s="68">
        <v>1253</v>
      </c>
      <c r="I85" s="77">
        <v>1277.5950154248796</v>
      </c>
      <c r="J85" s="75"/>
      <c r="K85" s="3"/>
      <c r="L85" s="2"/>
      <c r="M85" s="10">
        <f t="shared" si="10"/>
        <v>0</v>
      </c>
      <c r="N85" s="11">
        <f t="shared" si="8"/>
        <v>-1</v>
      </c>
      <c r="O85" s="10">
        <f t="shared" si="11"/>
        <v>0</v>
      </c>
      <c r="P85" s="11">
        <f t="shared" si="9"/>
        <v>-1</v>
      </c>
      <c r="Q85" s="8"/>
    </row>
    <row r="86" spans="1:20" x14ac:dyDescent="0.35">
      <c r="A86" s="59"/>
      <c r="B86" s="66" t="s">
        <v>305</v>
      </c>
      <c r="C86" s="67" t="s">
        <v>304</v>
      </c>
      <c r="D86" s="67" t="s">
        <v>283</v>
      </c>
      <c r="E86" s="67" t="s">
        <v>133</v>
      </c>
      <c r="F86" s="67"/>
      <c r="G86" s="67" t="s">
        <v>133</v>
      </c>
      <c r="H86" s="68">
        <v>1840</v>
      </c>
      <c r="I86" s="77">
        <v>1888.4038758224187</v>
      </c>
      <c r="J86" s="75"/>
      <c r="K86" s="3"/>
      <c r="L86" s="2"/>
      <c r="M86" s="10">
        <f t="shared" si="10"/>
        <v>0</v>
      </c>
      <c r="N86" s="11">
        <f t="shared" si="8"/>
        <v>-1</v>
      </c>
      <c r="O86" s="10">
        <f t="shared" si="11"/>
        <v>0</v>
      </c>
      <c r="P86" s="11">
        <f t="shared" si="9"/>
        <v>-1</v>
      </c>
      <c r="Q86" s="8"/>
    </row>
    <row r="87" spans="1:20" x14ac:dyDescent="0.35">
      <c r="A87" s="59"/>
      <c r="B87" s="60" t="s">
        <v>306</v>
      </c>
      <c r="C87" s="61" t="s">
        <v>307</v>
      </c>
      <c r="D87" s="62" t="s">
        <v>308</v>
      </c>
      <c r="E87" s="62"/>
      <c r="F87" s="62"/>
      <c r="G87" s="61" t="s">
        <v>137</v>
      </c>
      <c r="H87" s="63">
        <v>178</v>
      </c>
      <c r="I87" s="64">
        <v>181.20294669467179</v>
      </c>
      <c r="J87" s="75"/>
      <c r="K87" s="3"/>
      <c r="L87" s="2"/>
      <c r="M87" s="10">
        <f t="shared" si="10"/>
        <v>0</v>
      </c>
      <c r="N87" s="11">
        <f t="shared" si="8"/>
        <v>-1</v>
      </c>
      <c r="O87" s="10">
        <f t="shared" si="11"/>
        <v>0</v>
      </c>
      <c r="P87" s="11">
        <f t="shared" si="9"/>
        <v>-1</v>
      </c>
      <c r="Q87" s="8"/>
    </row>
    <row r="88" spans="1:20" x14ac:dyDescent="0.35">
      <c r="A88" s="59"/>
      <c r="B88" s="60" t="s">
        <v>309</v>
      </c>
      <c r="C88" s="61" t="s">
        <v>310</v>
      </c>
      <c r="D88" s="62" t="s">
        <v>86</v>
      </c>
      <c r="E88" s="62" t="s">
        <v>311</v>
      </c>
      <c r="F88" s="62"/>
      <c r="G88" s="61" t="s">
        <v>137</v>
      </c>
      <c r="H88" s="63">
        <v>1972</v>
      </c>
      <c r="I88" s="64">
        <v>2002.6993691654027</v>
      </c>
      <c r="J88" s="75"/>
      <c r="K88" s="3"/>
      <c r="L88" s="2"/>
      <c r="M88" s="10">
        <f t="shared" si="10"/>
        <v>0</v>
      </c>
      <c r="N88" s="11">
        <f t="shared" si="8"/>
        <v>-1</v>
      </c>
      <c r="O88" s="10">
        <f t="shared" si="11"/>
        <v>0</v>
      </c>
      <c r="P88" s="11">
        <f t="shared" si="9"/>
        <v>-1</v>
      </c>
      <c r="Q88" s="8"/>
    </row>
    <row r="89" spans="1:20" x14ac:dyDescent="0.35">
      <c r="A89" s="59"/>
      <c r="B89" s="60" t="s">
        <v>312</v>
      </c>
      <c r="C89" s="61" t="s">
        <v>313</v>
      </c>
      <c r="D89" s="62" t="s">
        <v>314</v>
      </c>
      <c r="E89" s="62" t="s">
        <v>315</v>
      </c>
      <c r="F89" s="62"/>
      <c r="G89" s="61" t="s">
        <v>137</v>
      </c>
      <c r="H89" s="63">
        <v>1990</v>
      </c>
      <c r="I89" s="64">
        <v>2356</v>
      </c>
      <c r="J89" s="75"/>
      <c r="K89" s="3"/>
      <c r="L89" s="2"/>
      <c r="M89" s="10">
        <f t="shared" si="10"/>
        <v>0</v>
      </c>
      <c r="N89" s="11">
        <f t="shared" si="8"/>
        <v>-1</v>
      </c>
      <c r="O89" s="10">
        <f t="shared" si="11"/>
        <v>0</v>
      </c>
      <c r="P89" s="11">
        <f t="shared" si="9"/>
        <v>-1</v>
      </c>
      <c r="Q89" s="8"/>
    </row>
    <row r="90" spans="1:20" x14ac:dyDescent="0.35">
      <c r="A90" s="59"/>
      <c r="B90" s="60" t="s">
        <v>316</v>
      </c>
      <c r="C90" s="61" t="s">
        <v>317</v>
      </c>
      <c r="D90" s="62" t="s">
        <v>318</v>
      </c>
      <c r="E90" s="62"/>
      <c r="F90" s="62"/>
      <c r="G90" s="61" t="s">
        <v>137</v>
      </c>
      <c r="H90" s="63">
        <v>148</v>
      </c>
      <c r="I90" s="64">
        <v>149.63791703807044</v>
      </c>
      <c r="J90" s="75"/>
      <c r="K90" s="3"/>
      <c r="L90" s="2"/>
      <c r="M90" s="10">
        <f t="shared" si="10"/>
        <v>0</v>
      </c>
      <c r="N90" s="11">
        <f t="shared" si="8"/>
        <v>-1</v>
      </c>
      <c r="O90" s="10">
        <f t="shared" si="11"/>
        <v>0</v>
      </c>
      <c r="P90" s="11">
        <f t="shared" si="9"/>
        <v>-1</v>
      </c>
      <c r="Q90" s="8"/>
    </row>
    <row r="91" spans="1:20" x14ac:dyDescent="0.35">
      <c r="A91" s="59"/>
      <c r="B91" s="66" t="s">
        <v>319</v>
      </c>
      <c r="C91" s="67" t="s">
        <v>320</v>
      </c>
      <c r="D91" s="67" t="s">
        <v>321</v>
      </c>
      <c r="E91" s="67"/>
      <c r="F91" s="67"/>
      <c r="G91" s="67" t="s">
        <v>141</v>
      </c>
      <c r="H91" s="68">
        <v>169</v>
      </c>
      <c r="I91" s="77">
        <v>171.35686703981995</v>
      </c>
      <c r="J91" s="75"/>
      <c r="K91" s="3"/>
      <c r="L91" s="2"/>
      <c r="M91" s="10">
        <f t="shared" si="10"/>
        <v>0</v>
      </c>
      <c r="N91" s="11">
        <f t="shared" si="8"/>
        <v>-1</v>
      </c>
      <c r="O91" s="10">
        <f t="shared" si="11"/>
        <v>0</v>
      </c>
      <c r="P91" s="11">
        <f t="shared" si="9"/>
        <v>-1</v>
      </c>
      <c r="Q91" s="8"/>
    </row>
    <row r="92" spans="1:20" x14ac:dyDescent="0.35">
      <c r="B92" s="66" t="s">
        <v>322</v>
      </c>
      <c r="C92" s="67" t="s">
        <v>323</v>
      </c>
      <c r="D92" s="67" t="s">
        <v>324</v>
      </c>
      <c r="E92" s="67"/>
      <c r="F92" s="67"/>
      <c r="G92" s="67" t="s">
        <v>141</v>
      </c>
      <c r="H92" s="68">
        <v>108</v>
      </c>
      <c r="I92" s="77">
        <v>115.0475686836196</v>
      </c>
      <c r="J92" s="75"/>
    </row>
    <row r="93" spans="1:20" x14ac:dyDescent="0.35">
      <c r="B93" s="66" t="s">
        <v>325</v>
      </c>
      <c r="C93" s="67" t="s">
        <v>326</v>
      </c>
      <c r="D93" s="67" t="s">
        <v>141</v>
      </c>
      <c r="E93" s="67"/>
      <c r="F93" s="67"/>
      <c r="G93" s="67" t="s">
        <v>141</v>
      </c>
      <c r="H93" s="68">
        <v>2897</v>
      </c>
      <c r="I93" s="77">
        <v>2963.4301639127157</v>
      </c>
      <c r="J93" s="75"/>
    </row>
    <row r="94" spans="1:20" x14ac:dyDescent="0.35">
      <c r="B94" s="66" t="s">
        <v>327</v>
      </c>
      <c r="C94" s="67" t="s">
        <v>328</v>
      </c>
      <c r="D94" s="67" t="s">
        <v>329</v>
      </c>
      <c r="E94" s="67"/>
      <c r="F94" s="67"/>
      <c r="G94" s="67" t="s">
        <v>141</v>
      </c>
      <c r="H94" s="68">
        <v>128</v>
      </c>
      <c r="I94" s="77">
        <v>138.46918124509875</v>
      </c>
      <c r="J94" s="75"/>
    </row>
    <row r="95" spans="1:20" x14ac:dyDescent="0.35">
      <c r="B95" s="66" t="s">
        <v>330</v>
      </c>
      <c r="C95" s="67" t="s">
        <v>331</v>
      </c>
      <c r="D95" s="67" t="s">
        <v>332</v>
      </c>
      <c r="E95" s="67"/>
      <c r="F95" s="67"/>
      <c r="G95" s="67" t="s">
        <v>141</v>
      </c>
      <c r="H95" s="68">
        <v>224</v>
      </c>
      <c r="I95" s="77">
        <v>228.7148074040341</v>
      </c>
      <c r="J95" s="75"/>
    </row>
    <row r="96" spans="1:20" x14ac:dyDescent="0.35">
      <c r="B96" s="66" t="s">
        <v>333</v>
      </c>
      <c r="C96" s="67" t="s">
        <v>334</v>
      </c>
      <c r="D96" s="67" t="s">
        <v>335</v>
      </c>
      <c r="E96" s="67"/>
      <c r="F96" s="67"/>
      <c r="G96" s="67" t="s">
        <v>141</v>
      </c>
      <c r="H96" s="68">
        <v>53</v>
      </c>
      <c r="I96" s="77">
        <v>51.917162644958687</v>
      </c>
      <c r="J96" s="75"/>
    </row>
    <row r="97" spans="2:10" x14ac:dyDescent="0.35">
      <c r="B97" s="66" t="s">
        <v>336</v>
      </c>
      <c r="C97" s="67" t="s">
        <v>334</v>
      </c>
      <c r="D97" s="67" t="s">
        <v>335</v>
      </c>
      <c r="E97" s="67"/>
      <c r="F97" s="67"/>
      <c r="G97" s="67" t="s">
        <v>141</v>
      </c>
      <c r="H97" s="68">
        <v>124</v>
      </c>
      <c r="I97" s="77">
        <v>120.43895680583164</v>
      </c>
      <c r="J97" s="75"/>
    </row>
    <row r="98" spans="2:10" x14ac:dyDescent="0.35">
      <c r="B98" s="66" t="s">
        <v>337</v>
      </c>
      <c r="C98" s="67" t="s">
        <v>338</v>
      </c>
      <c r="D98" s="67" t="s">
        <v>339</v>
      </c>
      <c r="E98" s="67" t="s">
        <v>145</v>
      </c>
      <c r="F98" s="67"/>
      <c r="G98" s="67" t="s">
        <v>145</v>
      </c>
      <c r="H98" s="68">
        <v>1466</v>
      </c>
      <c r="I98" s="77">
        <v>1874</v>
      </c>
      <c r="J98" s="75"/>
    </row>
    <row r="99" spans="2:10" x14ac:dyDescent="0.35">
      <c r="B99" s="66" t="s">
        <v>340</v>
      </c>
      <c r="C99" s="67" t="s">
        <v>338</v>
      </c>
      <c r="D99" s="67" t="s">
        <v>339</v>
      </c>
      <c r="E99" s="67" t="s">
        <v>145</v>
      </c>
      <c r="F99" s="67"/>
      <c r="G99" s="67" t="s">
        <v>145</v>
      </c>
      <c r="H99" s="68">
        <v>2437</v>
      </c>
      <c r="I99" s="77">
        <v>2497.2072690489554</v>
      </c>
      <c r="J99" s="75"/>
    </row>
    <row r="100" spans="2:10" x14ac:dyDescent="0.35">
      <c r="B100" s="66" t="s">
        <v>341</v>
      </c>
      <c r="C100" s="67" t="s">
        <v>342</v>
      </c>
      <c r="D100" s="67" t="s">
        <v>119</v>
      </c>
      <c r="E100" s="67" t="s">
        <v>149</v>
      </c>
      <c r="F100" s="67"/>
      <c r="G100" s="67" t="s">
        <v>149</v>
      </c>
      <c r="H100" s="68">
        <v>1717</v>
      </c>
      <c r="I100" s="77">
        <v>1754.3564070833963</v>
      </c>
      <c r="J100" s="75"/>
    </row>
    <row r="101" spans="2:10" x14ac:dyDescent="0.35">
      <c r="B101" s="66" t="s">
        <v>343</v>
      </c>
      <c r="C101" s="67" t="s">
        <v>342</v>
      </c>
      <c r="D101" s="67" t="s">
        <v>119</v>
      </c>
      <c r="E101" s="67" t="s">
        <v>149</v>
      </c>
      <c r="F101" s="67"/>
      <c r="G101" s="67" t="s">
        <v>149</v>
      </c>
      <c r="H101" s="68">
        <v>1670</v>
      </c>
      <c r="I101" s="77">
        <v>1710</v>
      </c>
      <c r="J101" s="75"/>
    </row>
    <row r="102" spans="2:10" x14ac:dyDescent="0.35">
      <c r="B102" s="66" t="s">
        <v>344</v>
      </c>
      <c r="C102" s="67" t="s">
        <v>345</v>
      </c>
      <c r="D102" s="67" t="s">
        <v>346</v>
      </c>
      <c r="E102" s="67"/>
      <c r="F102" s="67"/>
      <c r="G102" s="67" t="s">
        <v>151</v>
      </c>
      <c r="H102" s="68">
        <v>341</v>
      </c>
      <c r="I102" s="77">
        <v>339.64822325780989</v>
      </c>
      <c r="J102" s="75"/>
    </row>
    <row r="103" spans="2:10" x14ac:dyDescent="0.35">
      <c r="B103" s="66" t="s">
        <v>347</v>
      </c>
      <c r="C103" s="67" t="s">
        <v>348</v>
      </c>
      <c r="D103" s="67" t="s">
        <v>349</v>
      </c>
      <c r="E103" s="67"/>
      <c r="F103" s="67"/>
      <c r="G103" s="67" t="s">
        <v>151</v>
      </c>
      <c r="H103" s="68">
        <v>305</v>
      </c>
      <c r="I103" s="77">
        <v>315.60827795199123</v>
      </c>
      <c r="J103" s="75"/>
    </row>
    <row r="104" spans="2:10" x14ac:dyDescent="0.35">
      <c r="B104" s="66" t="s">
        <v>350</v>
      </c>
      <c r="C104" s="67" t="s">
        <v>351</v>
      </c>
      <c r="D104" s="67" t="s">
        <v>149</v>
      </c>
      <c r="E104" s="67"/>
      <c r="F104" s="67"/>
      <c r="G104" s="67" t="s">
        <v>151</v>
      </c>
      <c r="H104" s="68">
        <v>1739</v>
      </c>
      <c r="I104" s="77">
        <v>1777.0893824164086</v>
      </c>
      <c r="J104" s="75"/>
    </row>
    <row r="105" spans="2:10" x14ac:dyDescent="0.35">
      <c r="B105" s="66" t="s">
        <v>352</v>
      </c>
      <c r="C105" s="67" t="s">
        <v>351</v>
      </c>
      <c r="D105" s="67" t="s">
        <v>149</v>
      </c>
      <c r="E105" s="67"/>
      <c r="F105" s="67"/>
      <c r="G105" s="67" t="s">
        <v>151</v>
      </c>
      <c r="H105" s="68">
        <v>114</v>
      </c>
      <c r="I105" s="77">
        <v>115.37314562626923</v>
      </c>
      <c r="J105" s="75"/>
    </row>
    <row r="106" spans="2:10" x14ac:dyDescent="0.35">
      <c r="B106" s="66" t="s">
        <v>353</v>
      </c>
      <c r="C106" s="67" t="s">
        <v>354</v>
      </c>
      <c r="D106" s="67" t="s">
        <v>355</v>
      </c>
      <c r="E106" s="67"/>
      <c r="F106" s="67"/>
      <c r="G106" s="67" t="s">
        <v>151</v>
      </c>
      <c r="H106" s="68">
        <v>569</v>
      </c>
      <c r="I106" s="77">
        <v>584.69780563879851</v>
      </c>
      <c r="J106" s="75"/>
    </row>
    <row r="107" spans="2:10" x14ac:dyDescent="0.35">
      <c r="B107" s="66" t="s">
        <v>356</v>
      </c>
      <c r="C107" s="67" t="s">
        <v>357</v>
      </c>
      <c r="D107" s="67" t="s">
        <v>358</v>
      </c>
      <c r="E107" s="67"/>
      <c r="F107" s="67"/>
      <c r="G107" s="67" t="s">
        <v>151</v>
      </c>
      <c r="H107" s="68">
        <v>161</v>
      </c>
      <c r="I107" s="77">
        <v>158.45771838232608</v>
      </c>
      <c r="J107" s="75"/>
    </row>
    <row r="108" spans="2:10" x14ac:dyDescent="0.35">
      <c r="B108" s="66" t="s">
        <v>359</v>
      </c>
      <c r="C108" s="67" t="s">
        <v>360</v>
      </c>
      <c r="D108" s="67" t="s">
        <v>361</v>
      </c>
      <c r="E108" s="67"/>
      <c r="F108" s="67"/>
      <c r="G108" s="67" t="s">
        <v>151</v>
      </c>
      <c r="H108" s="68">
        <v>390</v>
      </c>
      <c r="I108" s="77">
        <v>398.37603614168711</v>
      </c>
      <c r="J108" s="75"/>
    </row>
    <row r="109" spans="2:10" x14ac:dyDescent="0.35">
      <c r="B109" s="66" t="s">
        <v>362</v>
      </c>
      <c r="C109" s="67" t="s">
        <v>363</v>
      </c>
      <c r="D109" s="67" t="s">
        <v>364</v>
      </c>
      <c r="E109" s="67"/>
      <c r="F109" s="67"/>
      <c r="G109" s="67" t="s">
        <v>155</v>
      </c>
      <c r="H109" s="68">
        <v>1041</v>
      </c>
      <c r="I109" s="77">
        <v>1051.563916885274</v>
      </c>
      <c r="J109" s="75"/>
    </row>
    <row r="110" spans="2:10" x14ac:dyDescent="0.35">
      <c r="B110" s="66" t="s">
        <v>365</v>
      </c>
      <c r="C110" s="67" t="s">
        <v>366</v>
      </c>
      <c r="D110" s="67" t="s">
        <v>367</v>
      </c>
      <c r="E110" s="67" t="s">
        <v>368</v>
      </c>
      <c r="F110" s="67"/>
      <c r="G110" s="67" t="s">
        <v>155</v>
      </c>
      <c r="H110" s="68">
        <v>793</v>
      </c>
      <c r="I110" s="77">
        <v>848</v>
      </c>
      <c r="J110" s="75"/>
    </row>
    <row r="111" spans="2:10" x14ac:dyDescent="0.35">
      <c r="B111" s="66" t="s">
        <v>369</v>
      </c>
      <c r="C111" s="67" t="s">
        <v>366</v>
      </c>
      <c r="D111" s="67" t="s">
        <v>367</v>
      </c>
      <c r="E111" s="67" t="s">
        <v>368</v>
      </c>
      <c r="F111" s="67"/>
      <c r="G111" s="67" t="s">
        <v>155</v>
      </c>
      <c r="H111" s="68">
        <v>1581</v>
      </c>
      <c r="I111" s="77">
        <v>1619.3417826691964</v>
      </c>
      <c r="J111" s="75"/>
    </row>
    <row r="112" spans="2:10" x14ac:dyDescent="0.35">
      <c r="B112" s="66" t="s">
        <v>370</v>
      </c>
      <c r="C112" s="67" t="s">
        <v>371</v>
      </c>
      <c r="D112" s="67" t="s">
        <v>367</v>
      </c>
      <c r="E112" s="67" t="s">
        <v>372</v>
      </c>
      <c r="F112" s="67"/>
      <c r="G112" s="67" t="s">
        <v>159</v>
      </c>
      <c r="H112" s="68">
        <v>950</v>
      </c>
      <c r="I112" s="77">
        <v>980.67980225722556</v>
      </c>
      <c r="J112" s="75"/>
    </row>
    <row r="113" spans="2:10" x14ac:dyDescent="0.35">
      <c r="B113" s="66" t="s">
        <v>373</v>
      </c>
      <c r="C113" s="67" t="s">
        <v>371</v>
      </c>
      <c r="D113" s="67" t="s">
        <v>367</v>
      </c>
      <c r="E113" s="67" t="s">
        <v>372</v>
      </c>
      <c r="F113" s="67"/>
      <c r="G113" s="67" t="s">
        <v>159</v>
      </c>
      <c r="H113" s="68">
        <v>2657</v>
      </c>
      <c r="I113" s="77">
        <v>2711</v>
      </c>
      <c r="J113" s="75"/>
    </row>
    <row r="114" spans="2:10" x14ac:dyDescent="0.35">
      <c r="B114" s="66" t="s">
        <v>374</v>
      </c>
      <c r="C114" s="67" t="s">
        <v>375</v>
      </c>
      <c r="D114" s="67" t="s">
        <v>367</v>
      </c>
      <c r="E114" s="67" t="s">
        <v>376</v>
      </c>
      <c r="F114" s="67"/>
      <c r="G114" s="67" t="s">
        <v>162</v>
      </c>
      <c r="H114" s="68">
        <v>1131</v>
      </c>
      <c r="I114" s="77">
        <v>1170.3959038649418</v>
      </c>
      <c r="J114" s="75"/>
    </row>
    <row r="115" spans="2:10" x14ac:dyDescent="0.35">
      <c r="B115" s="66" t="s">
        <v>377</v>
      </c>
      <c r="C115" s="67" t="s">
        <v>375</v>
      </c>
      <c r="D115" s="67" t="s">
        <v>367</v>
      </c>
      <c r="E115" s="67" t="s">
        <v>376</v>
      </c>
      <c r="F115" s="67"/>
      <c r="G115" s="67" t="s">
        <v>162</v>
      </c>
      <c r="H115" s="68">
        <v>2013</v>
      </c>
      <c r="I115" s="77">
        <v>2076.1272678495279</v>
      </c>
      <c r="J115" s="75"/>
    </row>
    <row r="116" spans="2:10" x14ac:dyDescent="0.35">
      <c r="B116" s="66" t="s">
        <v>378</v>
      </c>
      <c r="C116" s="67" t="s">
        <v>379</v>
      </c>
      <c r="D116" s="67" t="s">
        <v>119</v>
      </c>
      <c r="E116" s="67" t="s">
        <v>164</v>
      </c>
      <c r="F116" s="67"/>
      <c r="G116" s="67" t="s">
        <v>164</v>
      </c>
      <c r="H116" s="68">
        <v>1857</v>
      </c>
      <c r="I116" s="77">
        <v>1890.4110425521103</v>
      </c>
      <c r="J116" s="75"/>
    </row>
    <row r="117" spans="2:10" x14ac:dyDescent="0.35">
      <c r="B117" s="66" t="s">
        <v>380</v>
      </c>
      <c r="C117" s="67" t="s">
        <v>379</v>
      </c>
      <c r="D117" s="67" t="s">
        <v>119</v>
      </c>
      <c r="E117" s="67" t="s">
        <v>164</v>
      </c>
      <c r="F117" s="67"/>
      <c r="G117" s="67" t="s">
        <v>164</v>
      </c>
      <c r="H117" s="68">
        <v>1354</v>
      </c>
      <c r="I117" s="77">
        <v>1398.0808109325462</v>
      </c>
      <c r="J117" s="75"/>
    </row>
    <row r="118" spans="2:10" x14ac:dyDescent="0.35">
      <c r="B118" s="66" t="s">
        <v>381</v>
      </c>
      <c r="C118" s="67" t="s">
        <v>382</v>
      </c>
      <c r="D118" s="67" t="s">
        <v>339</v>
      </c>
      <c r="E118" s="67" t="s">
        <v>168</v>
      </c>
      <c r="F118" s="67"/>
      <c r="G118" s="67" t="s">
        <v>168</v>
      </c>
      <c r="H118" s="68">
        <v>1478</v>
      </c>
      <c r="I118" s="77">
        <v>1520.2469672110251</v>
      </c>
      <c r="J118" s="75"/>
    </row>
    <row r="119" spans="2:10" x14ac:dyDescent="0.35">
      <c r="B119" s="66" t="s">
        <v>383</v>
      </c>
      <c r="C119" s="67" t="s">
        <v>382</v>
      </c>
      <c r="D119" s="67" t="s">
        <v>339</v>
      </c>
      <c r="E119" s="67" t="s">
        <v>168</v>
      </c>
      <c r="F119" s="67"/>
      <c r="G119" s="67" t="s">
        <v>168</v>
      </c>
      <c r="H119" s="68">
        <v>2436</v>
      </c>
      <c r="I119" s="77">
        <v>2507.7461125691702</v>
      </c>
      <c r="J119" s="75"/>
    </row>
    <row r="120" spans="2:10" x14ac:dyDescent="0.35">
      <c r="B120" s="66" t="s">
        <v>384</v>
      </c>
      <c r="C120" s="67" t="s">
        <v>385</v>
      </c>
      <c r="D120" s="67" t="s">
        <v>386</v>
      </c>
      <c r="E120" s="67"/>
      <c r="F120" s="67"/>
      <c r="G120" s="67" t="s">
        <v>173</v>
      </c>
      <c r="H120" s="68">
        <v>141</v>
      </c>
      <c r="I120" s="77">
        <v>142.85104835265261</v>
      </c>
      <c r="J120" s="75"/>
    </row>
    <row r="121" spans="2:10" x14ac:dyDescent="0.35">
      <c r="B121" s="66" t="s">
        <v>387</v>
      </c>
      <c r="C121" s="67" t="s">
        <v>388</v>
      </c>
      <c r="D121" s="67" t="s">
        <v>389</v>
      </c>
      <c r="E121" s="67"/>
      <c r="F121" s="67"/>
      <c r="G121" s="67" t="s">
        <v>173</v>
      </c>
      <c r="H121" s="68">
        <v>444</v>
      </c>
      <c r="I121" s="77">
        <v>455.39217783262603</v>
      </c>
      <c r="J121" s="75"/>
    </row>
    <row r="122" spans="2:10" x14ac:dyDescent="0.35">
      <c r="B122" s="66" t="s">
        <v>390</v>
      </c>
      <c r="C122" s="67" t="s">
        <v>388</v>
      </c>
      <c r="D122" s="67" t="s">
        <v>389</v>
      </c>
      <c r="E122" s="67"/>
      <c r="F122" s="67"/>
      <c r="G122" s="67" t="s">
        <v>173</v>
      </c>
      <c r="H122" s="68">
        <v>196</v>
      </c>
      <c r="I122" s="77">
        <v>197.14527343082844</v>
      </c>
      <c r="J122" s="75"/>
    </row>
    <row r="123" spans="2:10" x14ac:dyDescent="0.35">
      <c r="B123" s="66" t="s">
        <v>391</v>
      </c>
      <c r="C123" s="67" t="s">
        <v>392</v>
      </c>
      <c r="D123" s="67" t="s">
        <v>173</v>
      </c>
      <c r="E123" s="67"/>
      <c r="F123" s="67"/>
      <c r="G123" s="67" t="s">
        <v>173</v>
      </c>
      <c r="H123" s="68">
        <v>577</v>
      </c>
      <c r="I123" s="77">
        <v>581.26507694000486</v>
      </c>
      <c r="J123" s="75"/>
    </row>
    <row r="124" spans="2:10" x14ac:dyDescent="0.35">
      <c r="B124" s="66" t="s">
        <v>393</v>
      </c>
      <c r="C124" s="67" t="s">
        <v>394</v>
      </c>
      <c r="D124" s="67" t="s">
        <v>395</v>
      </c>
      <c r="E124" s="67"/>
      <c r="F124" s="67"/>
      <c r="G124" s="67" t="s">
        <v>173</v>
      </c>
      <c r="H124" s="68">
        <v>464</v>
      </c>
      <c r="I124" s="77">
        <v>473.02941846578295</v>
      </c>
      <c r="J124" s="75"/>
    </row>
    <row r="125" spans="2:10" x14ac:dyDescent="0.35">
      <c r="B125" s="66" t="s">
        <v>396</v>
      </c>
      <c r="C125" s="67" t="s">
        <v>397</v>
      </c>
      <c r="D125" s="67" t="s">
        <v>398</v>
      </c>
      <c r="E125" s="67"/>
      <c r="F125" s="67"/>
      <c r="G125" s="67" t="s">
        <v>173</v>
      </c>
      <c r="H125" s="68">
        <v>150</v>
      </c>
      <c r="I125" s="77">
        <v>152.70109675879633</v>
      </c>
      <c r="J125" s="75"/>
    </row>
    <row r="126" spans="2:10" x14ac:dyDescent="0.35">
      <c r="B126" s="66" t="s">
        <v>399</v>
      </c>
      <c r="C126" s="67" t="s">
        <v>400</v>
      </c>
      <c r="D126" s="67" t="s">
        <v>401</v>
      </c>
      <c r="E126" s="67"/>
      <c r="F126" s="67"/>
      <c r="G126" s="67" t="s">
        <v>173</v>
      </c>
      <c r="H126" s="68">
        <v>343</v>
      </c>
      <c r="I126" s="77">
        <v>354.95634224445951</v>
      </c>
      <c r="J126" s="75"/>
    </row>
    <row r="127" spans="2:10" x14ac:dyDescent="0.35">
      <c r="B127" s="66" t="s">
        <v>402</v>
      </c>
      <c r="C127" s="67" t="s">
        <v>403</v>
      </c>
      <c r="D127" s="67" t="s">
        <v>404</v>
      </c>
      <c r="E127" s="67"/>
      <c r="F127" s="67"/>
      <c r="G127" s="67" t="s">
        <v>173</v>
      </c>
      <c r="H127" s="68">
        <v>480</v>
      </c>
      <c r="I127" s="77">
        <v>489.30938628406852</v>
      </c>
      <c r="J127" s="75"/>
    </row>
    <row r="128" spans="2:10" x14ac:dyDescent="0.35">
      <c r="B128" s="66" t="s">
        <v>405</v>
      </c>
      <c r="C128" s="67" t="s">
        <v>406</v>
      </c>
      <c r="D128" s="67" t="s">
        <v>407</v>
      </c>
      <c r="E128" s="67" t="s">
        <v>408</v>
      </c>
      <c r="F128" s="67"/>
      <c r="G128" s="67" t="s">
        <v>173</v>
      </c>
      <c r="H128" s="68">
        <v>104</v>
      </c>
      <c r="I128" s="77">
        <v>101.44932535411654</v>
      </c>
      <c r="J128" s="75"/>
    </row>
    <row r="129" spans="2:10" x14ac:dyDescent="0.35">
      <c r="B129" s="66" t="s">
        <v>409</v>
      </c>
      <c r="C129" s="67" t="s">
        <v>410</v>
      </c>
      <c r="D129" s="67" t="s">
        <v>407</v>
      </c>
      <c r="E129" s="67" t="s">
        <v>407</v>
      </c>
      <c r="F129" s="67"/>
      <c r="G129" s="67" t="s">
        <v>173</v>
      </c>
      <c r="H129" s="68">
        <v>484</v>
      </c>
      <c r="I129" s="77">
        <v>505.97134489961002</v>
      </c>
      <c r="J129" s="75"/>
    </row>
    <row r="130" spans="2:10" x14ac:dyDescent="0.35">
      <c r="B130" s="66" t="s">
        <v>411</v>
      </c>
      <c r="C130" s="67" t="s">
        <v>412</v>
      </c>
      <c r="D130" s="67" t="s">
        <v>283</v>
      </c>
      <c r="E130" s="67" t="s">
        <v>177</v>
      </c>
      <c r="F130" s="67"/>
      <c r="G130" s="67" t="s">
        <v>177</v>
      </c>
      <c r="H130" s="68">
        <v>1539</v>
      </c>
      <c r="I130" s="77">
        <v>1581.3293209450976</v>
      </c>
      <c r="J130" s="75"/>
    </row>
    <row r="131" spans="2:10" x14ac:dyDescent="0.35">
      <c r="B131" s="66" t="s">
        <v>413</v>
      </c>
      <c r="C131" s="67" t="s">
        <v>412</v>
      </c>
      <c r="D131" s="67" t="s">
        <v>283</v>
      </c>
      <c r="E131" s="67" t="s">
        <v>177</v>
      </c>
      <c r="F131" s="67"/>
      <c r="G131" s="67" t="s">
        <v>177</v>
      </c>
      <c r="H131" s="68">
        <v>1505</v>
      </c>
      <c r="I131" s="77">
        <v>1539.5708375131403</v>
      </c>
      <c r="J131" s="75"/>
    </row>
    <row r="132" spans="2:10" x14ac:dyDescent="0.35">
      <c r="B132" s="66" t="s">
        <v>414</v>
      </c>
      <c r="C132" s="67" t="s">
        <v>415</v>
      </c>
      <c r="D132" s="67" t="s">
        <v>283</v>
      </c>
      <c r="E132" s="67" t="s">
        <v>181</v>
      </c>
      <c r="F132" s="67"/>
      <c r="G132" s="67" t="s">
        <v>181</v>
      </c>
      <c r="H132" s="68">
        <v>2369</v>
      </c>
      <c r="I132" s="77">
        <v>2465</v>
      </c>
      <c r="J132" s="75"/>
    </row>
    <row r="133" spans="2:10" x14ac:dyDescent="0.35">
      <c r="B133" s="66" t="s">
        <v>416</v>
      </c>
      <c r="C133" s="67" t="s">
        <v>415</v>
      </c>
      <c r="D133" s="67" t="s">
        <v>283</v>
      </c>
      <c r="E133" s="67" t="s">
        <v>181</v>
      </c>
      <c r="F133" s="67"/>
      <c r="G133" s="67" t="s">
        <v>181</v>
      </c>
      <c r="H133" s="68">
        <v>2735</v>
      </c>
      <c r="I133" s="77">
        <v>2789.3041329243392</v>
      </c>
      <c r="J133" s="75"/>
    </row>
    <row r="134" spans="2:10" x14ac:dyDescent="0.35">
      <c r="B134" s="60" t="s">
        <v>417</v>
      </c>
      <c r="C134" s="61" t="s">
        <v>418</v>
      </c>
      <c r="D134" s="62" t="s">
        <v>419</v>
      </c>
      <c r="E134" s="62"/>
      <c r="F134" s="62"/>
      <c r="G134" s="61" t="s">
        <v>184</v>
      </c>
      <c r="H134" s="63">
        <v>166</v>
      </c>
      <c r="I134" s="64">
        <v>162.85561838065121</v>
      </c>
      <c r="J134" s="75"/>
    </row>
    <row r="135" spans="2:10" x14ac:dyDescent="0.35">
      <c r="B135" s="60" t="s">
        <v>420</v>
      </c>
      <c r="C135" s="61" t="s">
        <v>421</v>
      </c>
      <c r="D135" s="62" t="s">
        <v>184</v>
      </c>
      <c r="E135" s="62"/>
      <c r="F135" s="62"/>
      <c r="G135" s="61" t="s">
        <v>184</v>
      </c>
      <c r="H135" s="63">
        <v>713</v>
      </c>
      <c r="I135" s="64">
        <v>807</v>
      </c>
      <c r="J135" s="75"/>
    </row>
    <row r="136" spans="2:10" x14ac:dyDescent="0.35">
      <c r="B136" s="60" t="s">
        <v>422</v>
      </c>
      <c r="C136" s="61" t="s">
        <v>423</v>
      </c>
      <c r="D136" s="62" t="s">
        <v>424</v>
      </c>
      <c r="E136" s="62"/>
      <c r="F136" s="62"/>
      <c r="G136" s="61" t="s">
        <v>184</v>
      </c>
      <c r="H136" s="63">
        <v>232</v>
      </c>
      <c r="I136" s="64">
        <v>235.15338872392653</v>
      </c>
      <c r="J136" s="75"/>
    </row>
    <row r="137" spans="2:10" x14ac:dyDescent="0.35">
      <c r="B137" s="60" t="s">
        <v>425</v>
      </c>
      <c r="C137" s="61" t="s">
        <v>426</v>
      </c>
      <c r="D137" s="62" t="s">
        <v>427</v>
      </c>
      <c r="E137" s="62"/>
      <c r="F137" s="62"/>
      <c r="G137" s="61" t="s">
        <v>184</v>
      </c>
      <c r="H137" s="63">
        <v>239</v>
      </c>
      <c r="I137" s="64">
        <v>240.23687044444796</v>
      </c>
      <c r="J137" s="75"/>
    </row>
    <row r="138" spans="2:10" x14ac:dyDescent="0.35">
      <c r="B138" s="60" t="s">
        <v>428</v>
      </c>
      <c r="C138" s="61" t="s">
        <v>429</v>
      </c>
      <c r="D138" s="62" t="s">
        <v>430</v>
      </c>
      <c r="E138" s="62"/>
      <c r="F138" s="62"/>
      <c r="G138" s="61" t="s">
        <v>184</v>
      </c>
      <c r="H138" s="63">
        <v>118</v>
      </c>
      <c r="I138" s="64">
        <v>123.86916556366693</v>
      </c>
      <c r="J138" s="75"/>
    </row>
    <row r="139" spans="2:10" x14ac:dyDescent="0.35">
      <c r="B139" s="60" t="s">
        <v>431</v>
      </c>
      <c r="C139" s="61" t="s">
        <v>432</v>
      </c>
      <c r="D139" s="62" t="s">
        <v>433</v>
      </c>
      <c r="E139" s="62"/>
      <c r="F139" s="62"/>
      <c r="G139" s="61" t="s">
        <v>184</v>
      </c>
      <c r="H139" s="63">
        <v>126</v>
      </c>
      <c r="I139" s="64">
        <v>127.92816450938382</v>
      </c>
      <c r="J139" s="75"/>
    </row>
    <row r="140" spans="2:10" x14ac:dyDescent="0.35">
      <c r="B140" s="60" t="s">
        <v>434</v>
      </c>
      <c r="C140" s="61" t="s">
        <v>435</v>
      </c>
      <c r="D140" s="62" t="s">
        <v>436</v>
      </c>
      <c r="E140" s="62"/>
      <c r="F140" s="62"/>
      <c r="G140" s="61" t="s">
        <v>184</v>
      </c>
      <c r="H140" s="63">
        <v>453</v>
      </c>
      <c r="I140" s="64">
        <v>469.99345348453704</v>
      </c>
      <c r="J140" s="75"/>
    </row>
    <row r="141" spans="2:10" x14ac:dyDescent="0.35">
      <c r="B141" s="60" t="s">
        <v>437</v>
      </c>
      <c r="C141" s="61" t="s">
        <v>438</v>
      </c>
      <c r="D141" s="62" t="s">
        <v>439</v>
      </c>
      <c r="E141" s="62"/>
      <c r="F141" s="62"/>
      <c r="G141" s="61" t="s">
        <v>184</v>
      </c>
      <c r="H141" s="63">
        <v>273</v>
      </c>
      <c r="I141" s="64">
        <v>279.61775587787599</v>
      </c>
      <c r="J141" s="75"/>
    </row>
    <row r="142" spans="2:10" x14ac:dyDescent="0.35">
      <c r="B142" s="66" t="s">
        <v>440</v>
      </c>
      <c r="C142" s="67" t="s">
        <v>441</v>
      </c>
      <c r="D142" s="67" t="s">
        <v>442</v>
      </c>
      <c r="E142" s="67" t="s">
        <v>442</v>
      </c>
      <c r="F142" s="67"/>
      <c r="G142" s="67" t="s">
        <v>184</v>
      </c>
      <c r="H142" s="68">
        <v>1095</v>
      </c>
      <c r="I142" s="77">
        <v>1272</v>
      </c>
      <c r="J142" s="75"/>
    </row>
    <row r="143" spans="2:10" x14ac:dyDescent="0.35">
      <c r="B143" s="66" t="s">
        <v>443</v>
      </c>
      <c r="C143" s="67" t="s">
        <v>444</v>
      </c>
      <c r="D143" s="67" t="s">
        <v>445</v>
      </c>
      <c r="E143" s="67"/>
      <c r="F143" s="67"/>
      <c r="G143" s="67" t="s">
        <v>184</v>
      </c>
      <c r="H143" s="68">
        <v>391</v>
      </c>
      <c r="I143" s="77">
        <v>661</v>
      </c>
      <c r="J143" s="75"/>
    </row>
    <row r="144" spans="2:10" x14ac:dyDescent="0.35">
      <c r="B144" s="60" t="s">
        <v>446</v>
      </c>
      <c r="C144" s="61" t="s">
        <v>447</v>
      </c>
      <c r="D144" s="62" t="s">
        <v>448</v>
      </c>
      <c r="E144" s="62"/>
      <c r="F144" s="62"/>
      <c r="G144" s="61" t="s">
        <v>188</v>
      </c>
      <c r="H144" s="63">
        <v>208</v>
      </c>
      <c r="I144" s="64">
        <v>217.86027786514896</v>
      </c>
      <c r="J144" s="75"/>
    </row>
    <row r="145" spans="2:10" x14ac:dyDescent="0.35">
      <c r="B145" s="60" t="s">
        <v>449</v>
      </c>
      <c r="C145" s="61" t="s">
        <v>450</v>
      </c>
      <c r="D145" s="62" t="s">
        <v>451</v>
      </c>
      <c r="E145" s="62"/>
      <c r="F145" s="62"/>
      <c r="G145" s="61" t="s">
        <v>188</v>
      </c>
      <c r="H145" s="63">
        <v>145</v>
      </c>
      <c r="I145" s="64">
        <v>154.07169368362611</v>
      </c>
      <c r="J145" s="75"/>
    </row>
    <row r="146" spans="2:10" x14ac:dyDescent="0.35">
      <c r="B146" s="60" t="s">
        <v>452</v>
      </c>
      <c r="C146" s="61" t="s">
        <v>453</v>
      </c>
      <c r="D146" s="62" t="s">
        <v>454</v>
      </c>
      <c r="E146" s="62"/>
      <c r="F146" s="62"/>
      <c r="G146" s="62" t="s">
        <v>188</v>
      </c>
      <c r="H146" s="63">
        <v>187</v>
      </c>
      <c r="I146" s="64">
        <v>190.37084656459859</v>
      </c>
      <c r="J146" s="75"/>
    </row>
    <row r="147" spans="2:10" x14ac:dyDescent="0.35">
      <c r="B147" s="60" t="s">
        <v>455</v>
      </c>
      <c r="C147" s="61" t="s">
        <v>453</v>
      </c>
      <c r="D147" s="62" t="s">
        <v>454</v>
      </c>
      <c r="E147" s="62"/>
      <c r="F147" s="62"/>
      <c r="G147" s="62" t="s">
        <v>188</v>
      </c>
      <c r="H147" s="63">
        <v>113</v>
      </c>
      <c r="I147" s="64">
        <v>116.06449163554906</v>
      </c>
      <c r="J147" s="75"/>
    </row>
    <row r="148" spans="2:10" x14ac:dyDescent="0.35">
      <c r="B148" s="65" t="s">
        <v>456</v>
      </c>
      <c r="C148" s="61" t="s">
        <v>457</v>
      </c>
      <c r="D148" s="62" t="s">
        <v>458</v>
      </c>
      <c r="E148" s="62"/>
      <c r="F148" s="62"/>
      <c r="G148" s="62" t="s">
        <v>188</v>
      </c>
      <c r="H148" s="63">
        <v>259</v>
      </c>
      <c r="I148" s="64">
        <v>258.89534950628422</v>
      </c>
      <c r="J148" s="75"/>
    </row>
    <row r="149" spans="2:10" x14ac:dyDescent="0.35">
      <c r="B149" s="65" t="s">
        <v>459</v>
      </c>
      <c r="C149" s="61" t="s">
        <v>460</v>
      </c>
      <c r="D149" s="62" t="s">
        <v>461</v>
      </c>
      <c r="E149" s="62"/>
      <c r="F149" s="62"/>
      <c r="G149" s="62" t="s">
        <v>188</v>
      </c>
      <c r="H149" s="63">
        <v>638</v>
      </c>
      <c r="I149" s="64">
        <v>637.24123853068033</v>
      </c>
      <c r="J149" s="75"/>
    </row>
    <row r="150" spans="2:10" x14ac:dyDescent="0.35">
      <c r="B150" s="65" t="s">
        <v>462</v>
      </c>
      <c r="C150" s="61" t="s">
        <v>463</v>
      </c>
      <c r="D150" s="62" t="s">
        <v>464</v>
      </c>
      <c r="E150" s="62"/>
      <c r="F150" s="62"/>
      <c r="G150" s="62" t="s">
        <v>188</v>
      </c>
      <c r="H150" s="63">
        <v>72</v>
      </c>
      <c r="I150" s="64">
        <v>75.340035176917027</v>
      </c>
      <c r="J150" s="75"/>
    </row>
    <row r="151" spans="2:10" x14ac:dyDescent="0.35">
      <c r="B151" s="65" t="s">
        <v>465</v>
      </c>
      <c r="C151" s="61" t="s">
        <v>463</v>
      </c>
      <c r="D151" s="62" t="s">
        <v>464</v>
      </c>
      <c r="E151" s="62"/>
      <c r="F151" s="62"/>
      <c r="G151" s="62" t="s">
        <v>188</v>
      </c>
      <c r="H151" s="63">
        <v>187</v>
      </c>
      <c r="I151" s="64">
        <v>192.41332342195756</v>
      </c>
      <c r="J151" s="75"/>
    </row>
    <row r="152" spans="2:10" x14ac:dyDescent="0.35">
      <c r="B152" s="65" t="s">
        <v>466</v>
      </c>
      <c r="C152" s="61" t="s">
        <v>467</v>
      </c>
      <c r="D152" s="62" t="s">
        <v>188</v>
      </c>
      <c r="E152" s="62" t="s">
        <v>468</v>
      </c>
      <c r="F152" s="62"/>
      <c r="G152" s="62" t="s">
        <v>188</v>
      </c>
      <c r="H152" s="63">
        <v>129</v>
      </c>
      <c r="I152" s="64">
        <v>136.0982607786737</v>
      </c>
      <c r="J152" s="75"/>
    </row>
    <row r="153" spans="2:10" x14ac:dyDescent="0.35">
      <c r="B153" s="65" t="s">
        <v>469</v>
      </c>
      <c r="C153" s="61" t="s">
        <v>470</v>
      </c>
      <c r="D153" s="62" t="s">
        <v>188</v>
      </c>
      <c r="E153" s="62" t="s">
        <v>471</v>
      </c>
      <c r="F153" s="62"/>
      <c r="G153" s="62" t="s">
        <v>188</v>
      </c>
      <c r="H153" s="64">
        <v>116</v>
      </c>
      <c r="I153" s="64">
        <v>123.52664248522497</v>
      </c>
      <c r="J153" s="75"/>
    </row>
    <row r="154" spans="2:10" x14ac:dyDescent="0.35">
      <c r="B154" s="65" t="s">
        <v>472</v>
      </c>
      <c r="C154" s="61" t="s">
        <v>473</v>
      </c>
      <c r="D154" s="62" t="s">
        <v>188</v>
      </c>
      <c r="E154" s="62" t="s">
        <v>188</v>
      </c>
      <c r="F154" s="62"/>
      <c r="G154" s="62" t="s">
        <v>188</v>
      </c>
      <c r="H154" s="64">
        <v>1069</v>
      </c>
      <c r="I154" s="64">
        <v>1069.1930621302436</v>
      </c>
      <c r="J154" s="75"/>
    </row>
    <row r="155" spans="2:10" x14ac:dyDescent="0.35">
      <c r="B155" s="66" t="s">
        <v>474</v>
      </c>
      <c r="C155" s="67" t="s">
        <v>475</v>
      </c>
      <c r="D155" s="67" t="s">
        <v>476</v>
      </c>
      <c r="E155" s="67"/>
      <c r="F155" s="67"/>
      <c r="G155" s="67" t="s">
        <v>188</v>
      </c>
      <c r="H155" s="68">
        <v>147</v>
      </c>
      <c r="I155" s="77">
        <v>152.69693916765019</v>
      </c>
      <c r="J155" s="75"/>
    </row>
    <row r="156" spans="2:10" x14ac:dyDescent="0.35">
      <c r="B156" s="66" t="s">
        <v>477</v>
      </c>
      <c r="C156" s="67" t="s">
        <v>478</v>
      </c>
      <c r="D156" s="67" t="s">
        <v>479</v>
      </c>
      <c r="E156" s="67"/>
      <c r="F156" s="67"/>
      <c r="G156" s="67" t="s">
        <v>188</v>
      </c>
      <c r="H156" s="68">
        <v>179</v>
      </c>
      <c r="I156" s="77">
        <v>171.66351347103131</v>
      </c>
      <c r="J156" s="75"/>
    </row>
    <row r="157" spans="2:10" x14ac:dyDescent="0.35">
      <c r="B157" s="66" t="s">
        <v>480</v>
      </c>
      <c r="C157" s="67" t="s">
        <v>478</v>
      </c>
      <c r="D157" s="67" t="s">
        <v>479</v>
      </c>
      <c r="E157" s="67"/>
      <c r="F157" s="67"/>
      <c r="G157" s="67" t="s">
        <v>188</v>
      </c>
      <c r="H157" s="68">
        <v>139</v>
      </c>
      <c r="I157" s="77">
        <v>144.21191223910702</v>
      </c>
      <c r="J157" s="75"/>
    </row>
    <row r="158" spans="2:10" x14ac:dyDescent="0.35">
      <c r="B158" s="66" t="s">
        <v>481</v>
      </c>
      <c r="C158" s="67" t="s">
        <v>482</v>
      </c>
      <c r="D158" s="67" t="s">
        <v>483</v>
      </c>
      <c r="E158" s="67"/>
      <c r="F158" s="67"/>
      <c r="G158" s="67" t="s">
        <v>190</v>
      </c>
      <c r="H158" s="68">
        <v>1951</v>
      </c>
      <c r="I158" s="77">
        <v>2257</v>
      </c>
      <c r="J158" s="75"/>
    </row>
    <row r="159" spans="2:10" x14ac:dyDescent="0.35">
      <c r="B159" s="66" t="s">
        <v>484</v>
      </c>
      <c r="C159" s="67" t="s">
        <v>482</v>
      </c>
      <c r="D159" s="67" t="s">
        <v>483</v>
      </c>
      <c r="E159" s="67"/>
      <c r="F159" s="67"/>
      <c r="G159" s="67" t="s">
        <v>190</v>
      </c>
      <c r="H159" s="68">
        <v>363</v>
      </c>
      <c r="I159" s="77">
        <v>366.46813668118563</v>
      </c>
      <c r="J159" s="75"/>
    </row>
    <row r="160" spans="2:10" x14ac:dyDescent="0.35">
      <c r="B160" s="66" t="s">
        <v>485</v>
      </c>
      <c r="C160" s="67" t="s">
        <v>486</v>
      </c>
      <c r="D160" s="67" t="s">
        <v>190</v>
      </c>
      <c r="E160" s="67"/>
      <c r="F160" s="67"/>
      <c r="G160" s="67" t="s">
        <v>190</v>
      </c>
      <c r="H160" s="68">
        <v>1204</v>
      </c>
      <c r="I160" s="77">
        <v>1210.0310215805175</v>
      </c>
      <c r="J160" s="75"/>
    </row>
    <row r="161" spans="2:10" x14ac:dyDescent="0.35">
      <c r="B161" s="66" t="s">
        <v>487</v>
      </c>
      <c r="C161" s="67" t="s">
        <v>488</v>
      </c>
      <c r="D161" s="67" t="s">
        <v>489</v>
      </c>
      <c r="E161" s="67" t="s">
        <v>194</v>
      </c>
      <c r="F161" s="67"/>
      <c r="G161" s="67" t="s">
        <v>194</v>
      </c>
      <c r="H161" s="68">
        <v>2397</v>
      </c>
      <c r="I161" s="77">
        <v>2452.384692651251</v>
      </c>
      <c r="J161" s="75"/>
    </row>
    <row r="162" spans="2:10" x14ac:dyDescent="0.35">
      <c r="B162" s="66" t="s">
        <v>490</v>
      </c>
      <c r="C162" s="67" t="s">
        <v>488</v>
      </c>
      <c r="D162" s="67" t="s">
        <v>489</v>
      </c>
      <c r="E162" s="67" t="s">
        <v>194</v>
      </c>
      <c r="F162" s="67"/>
      <c r="G162" s="67" t="s">
        <v>194</v>
      </c>
      <c r="H162" s="68">
        <v>1947</v>
      </c>
      <c r="I162" s="77">
        <v>1987.1247958715221</v>
      </c>
      <c r="J162" s="75"/>
    </row>
    <row r="163" spans="2:10" x14ac:dyDescent="0.35">
      <c r="B163" s="66" t="s">
        <v>491</v>
      </c>
      <c r="C163" s="67" t="s">
        <v>492</v>
      </c>
      <c r="D163" s="67" t="s">
        <v>489</v>
      </c>
      <c r="E163" s="67" t="s">
        <v>198</v>
      </c>
      <c r="F163" s="67"/>
      <c r="G163" s="67" t="s">
        <v>198</v>
      </c>
      <c r="H163" s="68">
        <v>1045</v>
      </c>
      <c r="I163" s="77">
        <v>1086.9214602261111</v>
      </c>
      <c r="J163" s="75"/>
    </row>
    <row r="164" spans="2:10" x14ac:dyDescent="0.35">
      <c r="B164" s="66" t="s">
        <v>493</v>
      </c>
      <c r="C164" s="67" t="s">
        <v>492</v>
      </c>
      <c r="D164" s="67" t="s">
        <v>489</v>
      </c>
      <c r="E164" s="67" t="s">
        <v>198</v>
      </c>
      <c r="F164" s="67"/>
      <c r="G164" s="67" t="s">
        <v>198</v>
      </c>
      <c r="H164" s="68">
        <v>1753</v>
      </c>
      <c r="I164" s="77">
        <v>2719</v>
      </c>
      <c r="J164" s="75"/>
    </row>
    <row r="165" spans="2:10" x14ac:dyDescent="0.35">
      <c r="B165" s="66" t="s">
        <v>494</v>
      </c>
      <c r="C165" s="67" t="s">
        <v>492</v>
      </c>
      <c r="D165" s="67" t="s">
        <v>489</v>
      </c>
      <c r="E165" s="67" t="s">
        <v>198</v>
      </c>
      <c r="F165" s="67"/>
      <c r="G165" s="67" t="s">
        <v>198</v>
      </c>
      <c r="H165" s="68">
        <v>1154</v>
      </c>
      <c r="I165" s="77">
        <v>1179.1951680018219</v>
      </c>
      <c r="J165" s="75"/>
    </row>
    <row r="166" spans="2:10" x14ac:dyDescent="0.35">
      <c r="B166" s="66" t="s">
        <v>495</v>
      </c>
      <c r="C166" s="67" t="s">
        <v>496</v>
      </c>
      <c r="D166" s="67" t="s">
        <v>489</v>
      </c>
      <c r="E166" s="67" t="s">
        <v>202</v>
      </c>
      <c r="F166" s="67"/>
      <c r="G166" s="67" t="s">
        <v>202</v>
      </c>
      <c r="H166" s="68">
        <v>731</v>
      </c>
      <c r="I166" s="77">
        <v>779</v>
      </c>
      <c r="J166" s="75"/>
    </row>
    <row r="167" spans="2:10" x14ac:dyDescent="0.35">
      <c r="B167" s="66" t="s">
        <v>497</v>
      </c>
      <c r="C167" s="67" t="s">
        <v>496</v>
      </c>
      <c r="D167" s="67" t="s">
        <v>489</v>
      </c>
      <c r="E167" s="67" t="s">
        <v>202</v>
      </c>
      <c r="F167" s="67"/>
      <c r="G167" s="67" t="s">
        <v>202</v>
      </c>
      <c r="H167" s="68">
        <v>1374</v>
      </c>
      <c r="I167" s="77">
        <v>1404.5261007387933</v>
      </c>
      <c r="J167" s="75"/>
    </row>
    <row r="168" spans="2:10" x14ac:dyDescent="0.35">
      <c r="B168" s="66" t="s">
        <v>498</v>
      </c>
      <c r="C168" s="67" t="s">
        <v>496</v>
      </c>
      <c r="D168" s="67" t="s">
        <v>489</v>
      </c>
      <c r="E168" s="67" t="s">
        <v>202</v>
      </c>
      <c r="F168" s="67"/>
      <c r="G168" s="67" t="s">
        <v>202</v>
      </c>
      <c r="H168" s="68">
        <v>1131</v>
      </c>
      <c r="I168" s="77">
        <v>1150.3459439454421</v>
      </c>
      <c r="J168" s="75"/>
    </row>
    <row r="169" spans="2:10" x14ac:dyDescent="0.35">
      <c r="B169" s="66" t="s">
        <v>499</v>
      </c>
      <c r="C169" s="67" t="s">
        <v>500</v>
      </c>
      <c r="D169" s="67" t="s">
        <v>442</v>
      </c>
      <c r="E169" s="67" t="s">
        <v>501</v>
      </c>
      <c r="F169" s="67"/>
      <c r="G169" s="67" t="s">
        <v>202</v>
      </c>
      <c r="H169" s="68">
        <v>311</v>
      </c>
      <c r="I169" s="77">
        <v>308.77526401565507</v>
      </c>
      <c r="J169" s="75"/>
    </row>
    <row r="170" spans="2:10" x14ac:dyDescent="0.35">
      <c r="B170" s="66" t="s">
        <v>502</v>
      </c>
      <c r="C170" s="67" t="s">
        <v>503</v>
      </c>
      <c r="D170" s="67" t="s">
        <v>504</v>
      </c>
      <c r="E170" s="67" t="s">
        <v>505</v>
      </c>
      <c r="F170" s="67"/>
      <c r="G170" s="67" t="s">
        <v>206</v>
      </c>
      <c r="H170" s="68">
        <v>1139</v>
      </c>
      <c r="I170" s="77">
        <v>1175.478125614984</v>
      </c>
      <c r="J170" s="75"/>
    </row>
    <row r="171" spans="2:10" x14ac:dyDescent="0.35">
      <c r="B171" s="66" t="s">
        <v>506</v>
      </c>
      <c r="C171" s="67" t="s">
        <v>507</v>
      </c>
      <c r="D171" s="67" t="s">
        <v>504</v>
      </c>
      <c r="E171" s="67" t="s">
        <v>508</v>
      </c>
      <c r="F171" s="67"/>
      <c r="G171" s="67" t="s">
        <v>206</v>
      </c>
      <c r="H171" s="68">
        <v>1230</v>
      </c>
      <c r="I171" s="77">
        <v>1257.5859410802768</v>
      </c>
      <c r="J171" s="75"/>
    </row>
    <row r="172" spans="2:10" x14ac:dyDescent="0.35">
      <c r="B172" s="66" t="s">
        <v>509</v>
      </c>
      <c r="C172" s="67" t="s">
        <v>510</v>
      </c>
      <c r="D172" s="67" t="s">
        <v>504</v>
      </c>
      <c r="E172" s="67" t="s">
        <v>511</v>
      </c>
      <c r="F172" s="67"/>
      <c r="G172" s="67" t="s">
        <v>206</v>
      </c>
      <c r="H172" s="68">
        <v>1140</v>
      </c>
      <c r="I172" s="77">
        <v>1165</v>
      </c>
      <c r="J172" s="75"/>
    </row>
    <row r="173" spans="2:10" x14ac:dyDescent="0.35">
      <c r="B173" s="66" t="s">
        <v>512</v>
      </c>
      <c r="C173" s="67" t="s">
        <v>513</v>
      </c>
      <c r="D173" s="67" t="s">
        <v>283</v>
      </c>
      <c r="E173" s="67" t="s">
        <v>210</v>
      </c>
      <c r="F173" s="67"/>
      <c r="G173" s="67" t="s">
        <v>210</v>
      </c>
      <c r="H173" s="68">
        <v>1721</v>
      </c>
      <c r="I173" s="77">
        <v>1759.1045788228928</v>
      </c>
      <c r="J173" s="75"/>
    </row>
    <row r="174" spans="2:10" x14ac:dyDescent="0.35">
      <c r="B174" s="66" t="s">
        <v>514</v>
      </c>
      <c r="C174" s="67" t="s">
        <v>513</v>
      </c>
      <c r="D174" s="67" t="s">
        <v>283</v>
      </c>
      <c r="E174" s="67" t="s">
        <v>210</v>
      </c>
      <c r="F174" s="67"/>
      <c r="G174" s="67" t="s">
        <v>210</v>
      </c>
      <c r="H174" s="68">
        <v>2206</v>
      </c>
      <c r="I174" s="77">
        <v>2556</v>
      </c>
      <c r="J174" s="75"/>
    </row>
    <row r="175" spans="2:10" x14ac:dyDescent="0.35">
      <c r="B175" s="66" t="s">
        <v>515</v>
      </c>
      <c r="C175" s="67" t="s">
        <v>516</v>
      </c>
      <c r="D175" s="67" t="s">
        <v>517</v>
      </c>
      <c r="E175" s="67" t="s">
        <v>517</v>
      </c>
      <c r="F175" s="67"/>
      <c r="G175" s="67" t="s">
        <v>215</v>
      </c>
      <c r="H175" s="68">
        <v>137</v>
      </c>
      <c r="I175" s="77">
        <v>138.10882974009394</v>
      </c>
      <c r="J175" s="75"/>
    </row>
    <row r="176" spans="2:10" x14ac:dyDescent="0.35">
      <c r="B176" s="66" t="s">
        <v>518</v>
      </c>
      <c r="C176" s="67" t="s">
        <v>519</v>
      </c>
      <c r="D176" s="67" t="s">
        <v>517</v>
      </c>
      <c r="E176" s="67" t="s">
        <v>520</v>
      </c>
      <c r="F176" s="67"/>
      <c r="G176" s="67" t="s">
        <v>215</v>
      </c>
      <c r="H176" s="68">
        <v>138</v>
      </c>
      <c r="I176" s="77">
        <v>146.60466083763728</v>
      </c>
      <c r="J176" s="75"/>
    </row>
    <row r="177" spans="2:10" x14ac:dyDescent="0.35">
      <c r="B177" s="66" t="s">
        <v>521</v>
      </c>
      <c r="C177" s="67" t="s">
        <v>522</v>
      </c>
      <c r="D177" s="67" t="s">
        <v>517</v>
      </c>
      <c r="E177" s="67" t="s">
        <v>523</v>
      </c>
      <c r="F177" s="67"/>
      <c r="G177" s="67" t="s">
        <v>215</v>
      </c>
      <c r="H177" s="68">
        <v>392</v>
      </c>
      <c r="I177" s="77">
        <v>420.84076163167668</v>
      </c>
      <c r="J177" s="75"/>
    </row>
    <row r="178" spans="2:10" x14ac:dyDescent="0.35">
      <c r="B178" s="66" t="s">
        <v>524</v>
      </c>
      <c r="C178" s="67" t="s">
        <v>525</v>
      </c>
      <c r="D178" s="67" t="s">
        <v>526</v>
      </c>
      <c r="E178" s="67"/>
      <c r="F178" s="67"/>
      <c r="G178" s="67" t="s">
        <v>215</v>
      </c>
      <c r="H178" s="68">
        <v>151</v>
      </c>
      <c r="I178" s="77">
        <v>154.06214948510507</v>
      </c>
      <c r="J178" s="75"/>
    </row>
    <row r="179" spans="2:10" x14ac:dyDescent="0.35">
      <c r="B179" s="66" t="s">
        <v>527</v>
      </c>
      <c r="C179" s="67" t="s">
        <v>528</v>
      </c>
      <c r="D179" s="67" t="s">
        <v>529</v>
      </c>
      <c r="E179" s="67"/>
      <c r="F179" s="67"/>
      <c r="G179" s="67" t="s">
        <v>215</v>
      </c>
      <c r="H179" s="68">
        <v>294</v>
      </c>
      <c r="I179" s="77">
        <v>299.62141266085359</v>
      </c>
      <c r="J179" s="75"/>
    </row>
    <row r="180" spans="2:10" x14ac:dyDescent="0.35">
      <c r="B180" s="66" t="s">
        <v>530</v>
      </c>
      <c r="C180" s="67" t="s">
        <v>531</v>
      </c>
      <c r="D180" s="67" t="s">
        <v>532</v>
      </c>
      <c r="E180" s="67" t="s">
        <v>532</v>
      </c>
      <c r="F180" s="67"/>
      <c r="G180" s="67" t="s">
        <v>215</v>
      </c>
      <c r="H180" s="68">
        <v>103</v>
      </c>
      <c r="I180" s="77">
        <v>103.82818332312532</v>
      </c>
      <c r="J180" s="75"/>
    </row>
    <row r="181" spans="2:10" x14ac:dyDescent="0.35">
      <c r="B181" s="66" t="s">
        <v>533</v>
      </c>
      <c r="C181" s="67" t="s">
        <v>534</v>
      </c>
      <c r="D181" s="67" t="s">
        <v>532</v>
      </c>
      <c r="E181" s="67" t="s">
        <v>535</v>
      </c>
      <c r="F181" s="67"/>
      <c r="G181" s="67" t="s">
        <v>215</v>
      </c>
      <c r="H181" s="68">
        <v>57</v>
      </c>
      <c r="I181" s="77">
        <v>60.064170811664198</v>
      </c>
      <c r="J181" s="75"/>
    </row>
    <row r="182" spans="2:10" x14ac:dyDescent="0.35">
      <c r="B182" s="66" t="s">
        <v>536</v>
      </c>
      <c r="C182" s="67" t="s">
        <v>537</v>
      </c>
      <c r="D182" s="67" t="s">
        <v>538</v>
      </c>
      <c r="E182" s="67"/>
      <c r="F182" s="67"/>
      <c r="G182" s="67" t="s">
        <v>215</v>
      </c>
      <c r="H182" s="68">
        <v>393</v>
      </c>
      <c r="I182" s="77">
        <v>397.68217019144896</v>
      </c>
      <c r="J182" s="75"/>
    </row>
    <row r="183" spans="2:10" x14ac:dyDescent="0.35">
      <c r="B183" s="66" t="s">
        <v>539</v>
      </c>
      <c r="C183" s="67" t="s">
        <v>540</v>
      </c>
      <c r="D183" s="67" t="s">
        <v>541</v>
      </c>
      <c r="E183" s="67" t="s">
        <v>542</v>
      </c>
      <c r="F183" s="67"/>
      <c r="G183" s="67" t="s">
        <v>215</v>
      </c>
      <c r="H183" s="68">
        <v>106</v>
      </c>
      <c r="I183" s="77">
        <v>105.86489589340071</v>
      </c>
      <c r="J183" s="75"/>
    </row>
    <row r="184" spans="2:10" x14ac:dyDescent="0.35">
      <c r="B184" s="66" t="s">
        <v>543</v>
      </c>
      <c r="C184" s="67" t="s">
        <v>544</v>
      </c>
      <c r="D184" s="67" t="s">
        <v>545</v>
      </c>
      <c r="E184" s="67"/>
      <c r="F184" s="67"/>
      <c r="G184" s="67" t="s">
        <v>215</v>
      </c>
      <c r="H184" s="68">
        <v>126</v>
      </c>
      <c r="I184" s="77">
        <v>129.29047720617172</v>
      </c>
      <c r="J184" s="75"/>
    </row>
    <row r="185" spans="2:10" x14ac:dyDescent="0.35">
      <c r="B185" s="66" t="s">
        <v>546</v>
      </c>
      <c r="C185" s="67" t="s">
        <v>547</v>
      </c>
      <c r="D185" s="67" t="s">
        <v>548</v>
      </c>
      <c r="E185" s="67" t="s">
        <v>548</v>
      </c>
      <c r="F185" s="67"/>
      <c r="G185" s="67" t="s">
        <v>215</v>
      </c>
      <c r="H185" s="68">
        <v>215</v>
      </c>
      <c r="I185" s="77">
        <v>219.55087628539914</v>
      </c>
      <c r="J185" s="75"/>
    </row>
    <row r="186" spans="2:10" x14ac:dyDescent="0.35">
      <c r="B186" s="66" t="s">
        <v>549</v>
      </c>
      <c r="C186" s="67" t="s">
        <v>550</v>
      </c>
      <c r="D186" s="67" t="s">
        <v>548</v>
      </c>
      <c r="E186" s="67" t="s">
        <v>551</v>
      </c>
      <c r="F186" s="67"/>
      <c r="G186" s="67" t="s">
        <v>215</v>
      </c>
      <c r="H186" s="68">
        <v>112</v>
      </c>
      <c r="I186" s="77">
        <v>116.06376723038231</v>
      </c>
      <c r="J186" s="75"/>
    </row>
    <row r="187" spans="2:10" x14ac:dyDescent="0.35">
      <c r="B187" s="66" t="s">
        <v>552</v>
      </c>
      <c r="C187" s="67" t="s">
        <v>553</v>
      </c>
      <c r="D187" s="67" t="s">
        <v>554</v>
      </c>
      <c r="E187" s="67" t="s">
        <v>555</v>
      </c>
      <c r="F187" s="67"/>
      <c r="G187" s="67" t="s">
        <v>215</v>
      </c>
      <c r="H187" s="68">
        <v>37</v>
      </c>
      <c r="I187" s="77">
        <v>39.710242287515264</v>
      </c>
      <c r="J187" s="75"/>
    </row>
    <row r="188" spans="2:10" x14ac:dyDescent="0.35">
      <c r="B188" s="66" t="s">
        <v>556</v>
      </c>
      <c r="C188" s="67" t="s">
        <v>557</v>
      </c>
      <c r="D188" s="67" t="s">
        <v>554</v>
      </c>
      <c r="E188" s="67" t="s">
        <v>554</v>
      </c>
      <c r="F188" s="67"/>
      <c r="G188" s="67" t="s">
        <v>215</v>
      </c>
      <c r="H188" s="68">
        <v>238</v>
      </c>
      <c r="I188" s="77">
        <v>236.83532523642629</v>
      </c>
      <c r="J188" s="75"/>
    </row>
    <row r="189" spans="2:10" x14ac:dyDescent="0.35">
      <c r="B189" s="66" t="s">
        <v>558</v>
      </c>
      <c r="C189" s="67" t="s">
        <v>559</v>
      </c>
      <c r="D189" s="67" t="s">
        <v>560</v>
      </c>
      <c r="E189" s="67"/>
      <c r="F189" s="67"/>
      <c r="G189" s="67" t="s">
        <v>215</v>
      </c>
      <c r="H189" s="68">
        <v>458</v>
      </c>
      <c r="I189" s="77">
        <v>494</v>
      </c>
      <c r="J189" s="75"/>
    </row>
    <row r="190" spans="2:10" x14ac:dyDescent="0.35">
      <c r="B190" s="66" t="s">
        <v>561</v>
      </c>
      <c r="C190" s="67" t="s">
        <v>562</v>
      </c>
      <c r="D190" s="67" t="s">
        <v>563</v>
      </c>
      <c r="E190" s="67"/>
      <c r="F190" s="67"/>
      <c r="G190" s="67" t="s">
        <v>215</v>
      </c>
      <c r="H190" s="68">
        <v>496</v>
      </c>
      <c r="I190" s="77">
        <v>506.25959638469567</v>
      </c>
      <c r="J190" s="75"/>
    </row>
    <row r="191" spans="2:10" x14ac:dyDescent="0.35">
      <c r="B191" s="66" t="s">
        <v>564</v>
      </c>
      <c r="C191" s="67" t="s">
        <v>565</v>
      </c>
      <c r="D191" s="67" t="s">
        <v>566</v>
      </c>
      <c r="E191" s="67"/>
      <c r="F191" s="67"/>
      <c r="G191" s="67" t="s">
        <v>215</v>
      </c>
      <c r="H191" s="68">
        <v>100</v>
      </c>
      <c r="I191" s="77">
        <v>106.89964727189307</v>
      </c>
      <c r="J191" s="75"/>
    </row>
    <row r="192" spans="2:10" x14ac:dyDescent="0.35">
      <c r="B192" s="66" t="s">
        <v>567</v>
      </c>
      <c r="C192" s="67" t="s">
        <v>568</v>
      </c>
      <c r="D192" s="67" t="s">
        <v>569</v>
      </c>
      <c r="E192" s="67" t="s">
        <v>570</v>
      </c>
      <c r="F192" s="67"/>
      <c r="G192" s="67" t="s">
        <v>219</v>
      </c>
      <c r="H192" s="68">
        <v>212</v>
      </c>
      <c r="I192" s="77">
        <v>213.43913187863558</v>
      </c>
      <c r="J192" s="75"/>
    </row>
    <row r="193" spans="2:10" x14ac:dyDescent="0.35">
      <c r="B193" s="66" t="s">
        <v>571</v>
      </c>
      <c r="C193" s="67" t="s">
        <v>572</v>
      </c>
      <c r="D193" s="67" t="s">
        <v>569</v>
      </c>
      <c r="E193" s="67" t="s">
        <v>573</v>
      </c>
      <c r="F193" s="67"/>
      <c r="G193" s="67" t="s">
        <v>219</v>
      </c>
      <c r="H193" s="68">
        <v>38</v>
      </c>
      <c r="I193" s="77">
        <v>36.639313904059946</v>
      </c>
      <c r="J193" s="75"/>
    </row>
    <row r="194" spans="2:10" x14ac:dyDescent="0.35">
      <c r="B194" s="66" t="s">
        <v>574</v>
      </c>
      <c r="C194" s="67" t="s">
        <v>575</v>
      </c>
      <c r="D194" s="67" t="s">
        <v>576</v>
      </c>
      <c r="E194" s="67"/>
      <c r="F194" s="67"/>
      <c r="G194" s="67" t="s">
        <v>219</v>
      </c>
      <c r="H194" s="68">
        <v>313</v>
      </c>
      <c r="I194" s="77">
        <v>328.83659462371799</v>
      </c>
      <c r="J194" s="75"/>
    </row>
    <row r="195" spans="2:10" x14ac:dyDescent="0.35">
      <c r="B195" s="66" t="s">
        <v>577</v>
      </c>
      <c r="C195" s="67" t="s">
        <v>578</v>
      </c>
      <c r="D195" s="67" t="s">
        <v>314</v>
      </c>
      <c r="E195" s="67" t="s">
        <v>579</v>
      </c>
      <c r="F195" s="67"/>
      <c r="G195" s="67" t="s">
        <v>219</v>
      </c>
      <c r="H195" s="68">
        <v>182</v>
      </c>
      <c r="I195" s="77">
        <v>189.6989666320695</v>
      </c>
      <c r="J195" s="75"/>
    </row>
    <row r="196" spans="2:10" x14ac:dyDescent="0.35">
      <c r="B196" s="66" t="s">
        <v>580</v>
      </c>
      <c r="C196" s="67" t="s">
        <v>581</v>
      </c>
      <c r="D196" s="67" t="s">
        <v>582</v>
      </c>
      <c r="E196" s="67"/>
      <c r="F196" s="67"/>
      <c r="G196" s="67" t="s">
        <v>219</v>
      </c>
      <c r="H196" s="68">
        <v>1050</v>
      </c>
      <c r="I196" s="77">
        <v>1306</v>
      </c>
      <c r="J196" s="75"/>
    </row>
    <row r="197" spans="2:10" x14ac:dyDescent="0.35">
      <c r="B197" s="66" t="s">
        <v>583</v>
      </c>
      <c r="C197" s="67" t="s">
        <v>584</v>
      </c>
      <c r="D197" s="67" t="s">
        <v>585</v>
      </c>
      <c r="E197" s="67"/>
      <c r="F197" s="67"/>
      <c r="G197" s="67" t="s">
        <v>219</v>
      </c>
      <c r="H197" s="68">
        <v>393</v>
      </c>
      <c r="I197" s="77">
        <v>389.17118849390482</v>
      </c>
      <c r="J197" s="75"/>
    </row>
    <row r="198" spans="2:10" x14ac:dyDescent="0.35">
      <c r="B198" s="66" t="s">
        <v>586</v>
      </c>
      <c r="C198" s="67" t="s">
        <v>587</v>
      </c>
      <c r="D198" s="67" t="s">
        <v>219</v>
      </c>
      <c r="E198" s="67"/>
      <c r="F198" s="67"/>
      <c r="G198" s="67" t="s">
        <v>219</v>
      </c>
      <c r="H198" s="68">
        <v>2642</v>
      </c>
      <c r="I198" s="77">
        <v>2743</v>
      </c>
      <c r="J198" s="75"/>
    </row>
    <row r="199" spans="2:10" x14ac:dyDescent="0.35">
      <c r="B199" s="66" t="s">
        <v>588</v>
      </c>
      <c r="C199" s="67" t="s">
        <v>589</v>
      </c>
      <c r="D199" s="67" t="s">
        <v>283</v>
      </c>
      <c r="E199" s="67" t="s">
        <v>223</v>
      </c>
      <c r="F199" s="67"/>
      <c r="G199" s="67" t="s">
        <v>223</v>
      </c>
      <c r="H199" s="68">
        <v>3183</v>
      </c>
      <c r="I199" s="77">
        <v>3289.2985780983572</v>
      </c>
      <c r="J199" s="75"/>
    </row>
    <row r="200" spans="2:10" x14ac:dyDescent="0.35">
      <c r="B200" s="66" t="s">
        <v>590</v>
      </c>
      <c r="C200" s="67" t="s">
        <v>591</v>
      </c>
      <c r="D200" s="67" t="s">
        <v>592</v>
      </c>
      <c r="E200" s="67" t="s">
        <v>593</v>
      </c>
      <c r="F200" s="67"/>
      <c r="G200" s="67" t="s">
        <v>227</v>
      </c>
      <c r="H200" s="68">
        <v>1830</v>
      </c>
      <c r="I200" s="77">
        <v>1939</v>
      </c>
      <c r="J200" s="75"/>
    </row>
    <row r="201" spans="2:10" x14ac:dyDescent="0.35">
      <c r="B201" s="66" t="s">
        <v>594</v>
      </c>
      <c r="C201" s="67" t="s">
        <v>595</v>
      </c>
      <c r="D201" s="67" t="s">
        <v>596</v>
      </c>
      <c r="E201" s="67"/>
      <c r="F201" s="67"/>
      <c r="G201" s="67" t="s">
        <v>227</v>
      </c>
      <c r="H201" s="68">
        <v>1819</v>
      </c>
      <c r="I201" s="77">
        <v>2017</v>
      </c>
      <c r="J201" s="75"/>
    </row>
    <row r="202" spans="2:10" x14ac:dyDescent="0.35">
      <c r="B202" s="66" t="s">
        <v>597</v>
      </c>
      <c r="C202" s="67" t="s">
        <v>598</v>
      </c>
      <c r="D202" s="67" t="s">
        <v>599</v>
      </c>
      <c r="E202" s="67"/>
      <c r="F202" s="67"/>
      <c r="G202" s="67" t="s">
        <v>227</v>
      </c>
      <c r="H202" s="68">
        <v>403</v>
      </c>
      <c r="I202" s="77">
        <v>452</v>
      </c>
      <c r="J202" s="75"/>
    </row>
    <row r="203" spans="2:10" x14ac:dyDescent="0.35">
      <c r="B203" s="66" t="s">
        <v>600</v>
      </c>
      <c r="C203" s="67" t="s">
        <v>601</v>
      </c>
      <c r="D203" s="67" t="s">
        <v>602</v>
      </c>
      <c r="E203" s="67"/>
      <c r="F203" s="67"/>
      <c r="G203" s="67" t="s">
        <v>231</v>
      </c>
      <c r="H203" s="68">
        <v>414</v>
      </c>
      <c r="I203" s="77">
        <v>426.87498845689561</v>
      </c>
      <c r="J203" s="75"/>
    </row>
    <row r="204" spans="2:10" x14ac:dyDescent="0.35">
      <c r="B204" s="66" t="s">
        <v>603</v>
      </c>
      <c r="C204" s="67" t="s">
        <v>604</v>
      </c>
      <c r="D204" s="67" t="s">
        <v>605</v>
      </c>
      <c r="E204" s="67"/>
      <c r="F204" s="67"/>
      <c r="G204" s="67" t="s">
        <v>231</v>
      </c>
      <c r="H204" s="68">
        <v>122</v>
      </c>
      <c r="I204" s="77">
        <v>131.34593144803108</v>
      </c>
      <c r="J204" s="75"/>
    </row>
    <row r="205" spans="2:10" x14ac:dyDescent="0.35">
      <c r="B205" s="66" t="s">
        <v>606</v>
      </c>
      <c r="C205" s="67" t="s">
        <v>607</v>
      </c>
      <c r="D205" s="67" t="s">
        <v>592</v>
      </c>
      <c r="E205" s="67" t="s">
        <v>231</v>
      </c>
      <c r="F205" s="67"/>
      <c r="G205" s="67" t="s">
        <v>231</v>
      </c>
      <c r="H205" s="68">
        <v>3660</v>
      </c>
      <c r="I205" s="77">
        <v>3745</v>
      </c>
      <c r="J205" s="75"/>
    </row>
    <row r="206" spans="2:10" x14ac:dyDescent="0.35">
      <c r="B206" s="66" t="s">
        <v>608</v>
      </c>
      <c r="C206" s="67" t="s">
        <v>609</v>
      </c>
      <c r="D206" s="67" t="s">
        <v>610</v>
      </c>
      <c r="E206" s="67"/>
      <c r="F206" s="67"/>
      <c r="G206" s="67" t="s">
        <v>235</v>
      </c>
      <c r="H206" s="68">
        <v>1308</v>
      </c>
      <c r="I206" s="77">
        <v>1336.9755888899936</v>
      </c>
      <c r="J206" s="75"/>
    </row>
    <row r="207" spans="2:10" x14ac:dyDescent="0.35">
      <c r="B207" s="66" t="s">
        <v>611</v>
      </c>
      <c r="C207" s="67" t="s">
        <v>612</v>
      </c>
      <c r="D207" s="67" t="s">
        <v>592</v>
      </c>
      <c r="E207" s="67" t="s">
        <v>613</v>
      </c>
      <c r="F207" s="67"/>
      <c r="G207" s="67" t="s">
        <v>235</v>
      </c>
      <c r="H207" s="68">
        <v>2016</v>
      </c>
      <c r="I207" s="77">
        <v>2073.6923117971214</v>
      </c>
      <c r="J207" s="75"/>
    </row>
    <row r="208" spans="2:10" x14ac:dyDescent="0.35">
      <c r="B208" s="66" t="s">
        <v>614</v>
      </c>
      <c r="C208" s="67" t="s">
        <v>615</v>
      </c>
      <c r="D208" s="67" t="s">
        <v>616</v>
      </c>
      <c r="E208" s="67" t="s">
        <v>617</v>
      </c>
      <c r="F208" s="67"/>
      <c r="G208" s="67" t="s">
        <v>239</v>
      </c>
      <c r="H208" s="68">
        <v>199</v>
      </c>
      <c r="I208" s="77">
        <v>205.97569010423007</v>
      </c>
      <c r="J208" s="75"/>
    </row>
    <row r="209" spans="2:10" x14ac:dyDescent="0.35">
      <c r="B209" s="66" t="s">
        <v>618</v>
      </c>
      <c r="C209" s="67" t="s">
        <v>619</v>
      </c>
      <c r="D209" s="67" t="s">
        <v>616</v>
      </c>
      <c r="E209" s="67" t="s">
        <v>620</v>
      </c>
      <c r="F209" s="67"/>
      <c r="G209" s="67" t="s">
        <v>239</v>
      </c>
      <c r="H209" s="68">
        <v>252</v>
      </c>
      <c r="I209" s="77">
        <v>255.17219610690478</v>
      </c>
      <c r="J209" s="75"/>
    </row>
    <row r="210" spans="2:10" x14ac:dyDescent="0.35">
      <c r="B210" s="66" t="s">
        <v>621</v>
      </c>
      <c r="C210" s="67" t="s">
        <v>622</v>
      </c>
      <c r="D210" s="67" t="s">
        <v>592</v>
      </c>
      <c r="E210" s="67" t="s">
        <v>239</v>
      </c>
      <c r="F210" s="67"/>
      <c r="G210" s="67" t="s">
        <v>239</v>
      </c>
      <c r="H210" s="68">
        <v>2112</v>
      </c>
      <c r="I210" s="77">
        <v>2152</v>
      </c>
      <c r="J210" s="75"/>
    </row>
    <row r="211" spans="2:10" x14ac:dyDescent="0.35">
      <c r="B211" s="66" t="s">
        <v>623</v>
      </c>
      <c r="C211" s="67" t="s">
        <v>624</v>
      </c>
      <c r="D211" s="67" t="s">
        <v>625</v>
      </c>
      <c r="E211" s="67" t="s">
        <v>626</v>
      </c>
      <c r="F211" s="67"/>
      <c r="G211" s="67" t="s">
        <v>239</v>
      </c>
      <c r="H211" s="68">
        <v>98</v>
      </c>
      <c r="I211" s="77">
        <v>105.89085066240165</v>
      </c>
      <c r="J211" s="75"/>
    </row>
    <row r="212" spans="2:10" x14ac:dyDescent="0.35">
      <c r="B212" s="66" t="s">
        <v>627</v>
      </c>
      <c r="C212" s="67" t="s">
        <v>628</v>
      </c>
      <c r="D212" s="67" t="s">
        <v>625</v>
      </c>
      <c r="E212" s="67" t="s">
        <v>629</v>
      </c>
      <c r="F212" s="67"/>
      <c r="G212" s="67" t="s">
        <v>239</v>
      </c>
      <c r="H212" s="68">
        <v>430</v>
      </c>
      <c r="I212" s="77">
        <v>433.64456428106297</v>
      </c>
      <c r="J212" s="75"/>
    </row>
    <row r="213" spans="2:10" x14ac:dyDescent="0.35">
      <c r="B213" s="66" t="s">
        <v>630</v>
      </c>
      <c r="C213" s="67" t="s">
        <v>631</v>
      </c>
      <c r="D213" s="67" t="s">
        <v>625</v>
      </c>
      <c r="E213" s="67" t="s">
        <v>632</v>
      </c>
      <c r="F213" s="67"/>
      <c r="G213" s="67" t="s">
        <v>239</v>
      </c>
      <c r="H213" s="68">
        <v>228</v>
      </c>
      <c r="I213" s="77">
        <v>225.62025535268197</v>
      </c>
      <c r="J213" s="75"/>
    </row>
    <row r="214" spans="2:10" x14ac:dyDescent="0.35">
      <c r="B214" s="66" t="s">
        <v>633</v>
      </c>
      <c r="C214" s="67" t="s">
        <v>634</v>
      </c>
      <c r="D214" s="67" t="s">
        <v>635</v>
      </c>
      <c r="E214" s="67"/>
      <c r="F214" s="67"/>
      <c r="G214" s="67" t="s">
        <v>239</v>
      </c>
      <c r="H214" s="68">
        <v>364</v>
      </c>
      <c r="I214" s="77">
        <v>368.17423242689466</v>
      </c>
      <c r="J214" s="75"/>
    </row>
    <row r="215" spans="2:10" x14ac:dyDescent="0.35">
      <c r="B215" s="66" t="s">
        <v>636</v>
      </c>
      <c r="C215" s="67" t="s">
        <v>637</v>
      </c>
      <c r="D215" s="67" t="s">
        <v>638</v>
      </c>
      <c r="E215" s="67" t="s">
        <v>639</v>
      </c>
      <c r="F215" s="67"/>
      <c r="G215" s="67" t="s">
        <v>243</v>
      </c>
      <c r="H215" s="68">
        <v>1520</v>
      </c>
      <c r="I215" s="77">
        <v>1579</v>
      </c>
      <c r="J215" s="75"/>
    </row>
    <row r="216" spans="2:10" x14ac:dyDescent="0.35">
      <c r="B216" s="66" t="s">
        <v>640</v>
      </c>
      <c r="C216" s="67" t="s">
        <v>641</v>
      </c>
      <c r="D216" s="67" t="s">
        <v>638</v>
      </c>
      <c r="E216" s="67" t="s">
        <v>642</v>
      </c>
      <c r="F216" s="67"/>
      <c r="G216" s="67" t="s">
        <v>243</v>
      </c>
      <c r="H216" s="68">
        <v>1021</v>
      </c>
      <c r="I216" s="77">
        <v>1041.0872515067492</v>
      </c>
      <c r="J216" s="75"/>
    </row>
    <row r="217" spans="2:10" x14ac:dyDescent="0.35">
      <c r="B217" s="66" t="s">
        <v>643</v>
      </c>
      <c r="C217" s="67" t="s">
        <v>644</v>
      </c>
      <c r="D217" s="67" t="s">
        <v>638</v>
      </c>
      <c r="E217" s="67" t="s">
        <v>645</v>
      </c>
      <c r="F217" s="67"/>
      <c r="G217" s="67" t="s">
        <v>243</v>
      </c>
      <c r="H217" s="68">
        <v>1611</v>
      </c>
      <c r="I217" s="77">
        <v>1653.5818283282256</v>
      </c>
      <c r="J217" s="75"/>
    </row>
    <row r="218" spans="2:10" x14ac:dyDescent="0.35">
      <c r="B218" s="66" t="s">
        <v>646</v>
      </c>
      <c r="C218" s="67" t="s">
        <v>647</v>
      </c>
      <c r="D218" s="67" t="s">
        <v>638</v>
      </c>
      <c r="E218" s="67" t="s">
        <v>648</v>
      </c>
      <c r="F218" s="67"/>
      <c r="G218" s="67" t="s">
        <v>246</v>
      </c>
      <c r="H218" s="68">
        <v>2300</v>
      </c>
      <c r="I218" s="77">
        <v>2751</v>
      </c>
      <c r="J218" s="75"/>
    </row>
    <row r="219" spans="2:10" x14ac:dyDescent="0.35">
      <c r="B219" s="66" t="s">
        <v>649</v>
      </c>
      <c r="C219" s="67" t="s">
        <v>650</v>
      </c>
      <c r="D219" s="67" t="s">
        <v>638</v>
      </c>
      <c r="E219" s="67" t="s">
        <v>651</v>
      </c>
      <c r="F219" s="67"/>
      <c r="G219" s="67" t="s">
        <v>246</v>
      </c>
      <c r="H219" s="68">
        <v>1818</v>
      </c>
      <c r="I219" s="77">
        <v>1853.7610823646539</v>
      </c>
      <c r="J219" s="75"/>
    </row>
    <row r="220" spans="2:10" x14ac:dyDescent="0.35">
      <c r="B220" s="60" t="s">
        <v>652</v>
      </c>
      <c r="C220" s="61" t="s">
        <v>653</v>
      </c>
      <c r="D220" s="62" t="s">
        <v>654</v>
      </c>
      <c r="E220" s="62"/>
      <c r="F220" s="62"/>
      <c r="G220" s="61" t="s">
        <v>249</v>
      </c>
      <c r="H220" s="63">
        <v>427</v>
      </c>
      <c r="I220" s="64">
        <v>523</v>
      </c>
      <c r="J220" s="75"/>
    </row>
    <row r="221" spans="2:10" x14ac:dyDescent="0.35">
      <c r="B221" s="60" t="s">
        <v>655</v>
      </c>
      <c r="C221" s="61" t="s">
        <v>656</v>
      </c>
      <c r="D221" s="62" t="s">
        <v>657</v>
      </c>
      <c r="E221" s="62"/>
      <c r="F221" s="62"/>
      <c r="G221" s="61" t="s">
        <v>249</v>
      </c>
      <c r="H221" s="63">
        <v>342</v>
      </c>
      <c r="I221" s="64">
        <v>336.25011123576758</v>
      </c>
      <c r="J221" s="75"/>
    </row>
    <row r="222" spans="2:10" x14ac:dyDescent="0.35">
      <c r="B222" s="60" t="s">
        <v>658</v>
      </c>
      <c r="C222" s="61" t="s">
        <v>659</v>
      </c>
      <c r="D222" s="62" t="s">
        <v>660</v>
      </c>
      <c r="E222" s="62"/>
      <c r="F222" s="62"/>
      <c r="G222" s="61" t="s">
        <v>249</v>
      </c>
      <c r="H222" s="63">
        <v>94</v>
      </c>
      <c r="I222" s="64">
        <v>97.043834578665866</v>
      </c>
      <c r="J222" s="75"/>
    </row>
    <row r="223" spans="2:10" x14ac:dyDescent="0.35">
      <c r="B223" s="66" t="s">
        <v>661</v>
      </c>
      <c r="C223" s="67" t="s">
        <v>662</v>
      </c>
      <c r="D223" s="67" t="s">
        <v>833</v>
      </c>
      <c r="E223" s="67"/>
      <c r="F223" s="67"/>
      <c r="G223" s="67" t="s">
        <v>249</v>
      </c>
      <c r="H223" s="68">
        <v>72</v>
      </c>
      <c r="I223" s="77">
        <v>72.272351139586817</v>
      </c>
      <c r="J223" s="75"/>
    </row>
    <row r="224" spans="2:10" x14ac:dyDescent="0.35">
      <c r="B224" s="66" t="s">
        <v>663</v>
      </c>
      <c r="C224" s="67" t="s">
        <v>664</v>
      </c>
      <c r="D224" s="67" t="s">
        <v>665</v>
      </c>
      <c r="E224" s="67"/>
      <c r="F224" s="67"/>
      <c r="G224" s="67" t="s">
        <v>249</v>
      </c>
      <c r="H224" s="68">
        <v>71</v>
      </c>
      <c r="I224" s="77">
        <v>73.973029323670517</v>
      </c>
      <c r="J224" s="75"/>
    </row>
    <row r="225" spans="2:10" x14ac:dyDescent="0.35">
      <c r="B225" s="66" t="s">
        <v>666</v>
      </c>
      <c r="C225" s="67" t="s">
        <v>667</v>
      </c>
      <c r="D225" s="67" t="s">
        <v>668</v>
      </c>
      <c r="E225" s="67"/>
      <c r="F225" s="67"/>
      <c r="G225" s="67" t="s">
        <v>249</v>
      </c>
      <c r="H225" s="68">
        <v>58</v>
      </c>
      <c r="I225" s="77">
        <v>59.384731056259945</v>
      </c>
      <c r="J225" s="75"/>
    </row>
    <row r="226" spans="2:10" x14ac:dyDescent="0.35">
      <c r="B226" s="66" t="s">
        <v>669</v>
      </c>
      <c r="C226" s="67" t="s">
        <v>670</v>
      </c>
      <c r="D226" s="67" t="s">
        <v>671</v>
      </c>
      <c r="E226" s="67"/>
      <c r="F226" s="67"/>
      <c r="G226" s="67" t="s">
        <v>249</v>
      </c>
      <c r="H226" s="68">
        <v>116</v>
      </c>
      <c r="I226" s="77">
        <v>118.08532920065704</v>
      </c>
      <c r="J226" s="75"/>
    </row>
    <row r="227" spans="2:10" x14ac:dyDescent="0.35">
      <c r="B227" s="66" t="s">
        <v>672</v>
      </c>
      <c r="C227" s="67" t="s">
        <v>673</v>
      </c>
      <c r="D227" s="67" t="s">
        <v>674</v>
      </c>
      <c r="E227" s="67"/>
      <c r="F227" s="67"/>
      <c r="G227" s="67" t="s">
        <v>249</v>
      </c>
      <c r="H227" s="68">
        <v>183</v>
      </c>
      <c r="I227" s="77">
        <v>193.43563298126188</v>
      </c>
      <c r="J227" s="75"/>
    </row>
    <row r="228" spans="2:10" x14ac:dyDescent="0.35">
      <c r="B228" s="66" t="s">
        <v>675</v>
      </c>
      <c r="C228" s="67" t="s">
        <v>676</v>
      </c>
      <c r="D228" s="67" t="s">
        <v>677</v>
      </c>
      <c r="E228" s="67"/>
      <c r="F228" s="67"/>
      <c r="G228" s="67" t="s">
        <v>249</v>
      </c>
      <c r="H228" s="68">
        <v>178</v>
      </c>
      <c r="I228" s="77">
        <v>180.17972389034642</v>
      </c>
      <c r="J228" s="75"/>
    </row>
    <row r="229" spans="2:10" x14ac:dyDescent="0.35">
      <c r="B229" s="66" t="s">
        <v>678</v>
      </c>
      <c r="C229" s="67" t="s">
        <v>679</v>
      </c>
      <c r="D229" s="67" t="s">
        <v>680</v>
      </c>
      <c r="E229" s="67"/>
      <c r="F229" s="67"/>
      <c r="G229" s="67" t="s">
        <v>249</v>
      </c>
      <c r="H229" s="68">
        <v>212</v>
      </c>
      <c r="I229" s="77">
        <v>219.21556630437422</v>
      </c>
      <c r="J229" s="75"/>
    </row>
    <row r="230" spans="2:10" x14ac:dyDescent="0.35">
      <c r="B230" s="66" t="s">
        <v>681</v>
      </c>
      <c r="C230" s="67" t="s">
        <v>682</v>
      </c>
      <c r="D230" s="67" t="s">
        <v>683</v>
      </c>
      <c r="E230" s="67"/>
      <c r="F230" s="67"/>
      <c r="G230" s="67" t="s">
        <v>249</v>
      </c>
      <c r="H230" s="68">
        <v>124</v>
      </c>
      <c r="I230" s="77">
        <v>131.3295208775512</v>
      </c>
      <c r="J230" s="75"/>
    </row>
    <row r="231" spans="2:10" x14ac:dyDescent="0.35">
      <c r="B231" s="66" t="s">
        <v>684</v>
      </c>
      <c r="C231" s="67" t="s">
        <v>685</v>
      </c>
      <c r="D231" s="67" t="s">
        <v>686</v>
      </c>
      <c r="E231" s="67"/>
      <c r="F231" s="67"/>
      <c r="G231" s="67" t="s">
        <v>249</v>
      </c>
      <c r="H231" s="68">
        <v>23</v>
      </c>
      <c r="I231" s="77">
        <v>24.094028059320717</v>
      </c>
      <c r="J231" s="75"/>
    </row>
    <row r="232" spans="2:10" x14ac:dyDescent="0.35">
      <c r="B232" s="66" t="s">
        <v>687</v>
      </c>
      <c r="C232" s="67" t="s">
        <v>688</v>
      </c>
      <c r="D232" s="67" t="s">
        <v>689</v>
      </c>
      <c r="E232" s="67"/>
      <c r="F232" s="67"/>
      <c r="G232" s="67" t="s">
        <v>249</v>
      </c>
      <c r="H232" s="68">
        <v>60</v>
      </c>
      <c r="I232" s="77">
        <v>63.461211703081588</v>
      </c>
      <c r="J232" s="75"/>
    </row>
    <row r="233" spans="2:10" x14ac:dyDescent="0.35">
      <c r="B233" s="66" t="s">
        <v>690</v>
      </c>
      <c r="C233" s="67" t="s">
        <v>691</v>
      </c>
      <c r="D233" s="67" t="s">
        <v>692</v>
      </c>
      <c r="E233" s="67"/>
      <c r="F233" s="67"/>
      <c r="G233" s="67" t="s">
        <v>249</v>
      </c>
      <c r="H233" s="68">
        <v>154</v>
      </c>
      <c r="I233" s="77">
        <v>159.82686649682239</v>
      </c>
      <c r="J233" s="75"/>
    </row>
    <row r="234" spans="2:10" x14ac:dyDescent="0.35">
      <c r="B234" s="66" t="s">
        <v>693</v>
      </c>
      <c r="C234" s="67" t="s">
        <v>694</v>
      </c>
      <c r="D234" s="67" t="s">
        <v>249</v>
      </c>
      <c r="E234" s="67"/>
      <c r="F234" s="67"/>
      <c r="G234" s="67" t="s">
        <v>249</v>
      </c>
      <c r="H234" s="68">
        <v>1956</v>
      </c>
      <c r="I234" s="77">
        <v>2044</v>
      </c>
      <c r="J234" s="75"/>
    </row>
    <row r="235" spans="2:10" x14ac:dyDescent="0.35">
      <c r="B235" s="66" t="s">
        <v>695</v>
      </c>
      <c r="C235" s="67" t="s">
        <v>696</v>
      </c>
      <c r="D235" s="67" t="s">
        <v>697</v>
      </c>
      <c r="E235" s="67"/>
      <c r="F235" s="67"/>
      <c r="G235" s="67" t="s">
        <v>249</v>
      </c>
      <c r="H235" s="68">
        <v>72</v>
      </c>
      <c r="I235" s="77">
        <v>71.933261247124292</v>
      </c>
      <c r="J235" s="75"/>
    </row>
    <row r="236" spans="2:10" x14ac:dyDescent="0.35">
      <c r="B236" s="66" t="s">
        <v>698</v>
      </c>
      <c r="C236" s="67" t="s">
        <v>699</v>
      </c>
      <c r="D236" s="67" t="s">
        <v>119</v>
      </c>
      <c r="E236" s="67" t="s">
        <v>700</v>
      </c>
      <c r="F236" s="67"/>
      <c r="G236" s="67" t="s">
        <v>253</v>
      </c>
      <c r="H236" s="68">
        <v>3464</v>
      </c>
      <c r="I236" s="77">
        <v>4246</v>
      </c>
      <c r="J236" s="75"/>
    </row>
    <row r="237" spans="2:10" x14ac:dyDescent="0.35">
      <c r="B237" s="66" t="s">
        <v>701</v>
      </c>
      <c r="C237" s="67" t="s">
        <v>702</v>
      </c>
      <c r="D237" s="67" t="s">
        <v>504</v>
      </c>
      <c r="E237" s="67" t="s">
        <v>703</v>
      </c>
      <c r="F237" s="67"/>
      <c r="G237" s="67" t="s">
        <v>253</v>
      </c>
      <c r="H237" s="68">
        <v>955</v>
      </c>
      <c r="I237" s="77">
        <v>964.37734381016901</v>
      </c>
      <c r="J237" s="75"/>
    </row>
    <row r="238" spans="2:10" x14ac:dyDescent="0.35">
      <c r="B238" s="66" t="s">
        <v>704</v>
      </c>
      <c r="C238" s="67" t="s">
        <v>705</v>
      </c>
      <c r="D238" s="67" t="s">
        <v>339</v>
      </c>
      <c r="E238" s="67" t="s">
        <v>257</v>
      </c>
      <c r="F238" s="67"/>
      <c r="G238" s="67" t="s">
        <v>257</v>
      </c>
      <c r="H238" s="68">
        <v>2370</v>
      </c>
      <c r="I238" s="77">
        <v>2417.3972028995436</v>
      </c>
      <c r="J238" s="75"/>
    </row>
    <row r="239" spans="2:10" x14ac:dyDescent="0.35">
      <c r="B239" s="66" t="s">
        <v>706</v>
      </c>
      <c r="C239" s="67" t="s">
        <v>705</v>
      </c>
      <c r="D239" s="67" t="s">
        <v>339</v>
      </c>
      <c r="E239" s="67" t="s">
        <v>257</v>
      </c>
      <c r="F239" s="67"/>
      <c r="G239" s="67" t="s">
        <v>257</v>
      </c>
      <c r="H239" s="68">
        <v>2215</v>
      </c>
      <c r="I239" s="77">
        <v>2273.9312549885308</v>
      </c>
      <c r="J239" s="75"/>
    </row>
    <row r="240" spans="2:10" x14ac:dyDescent="0.35">
      <c r="B240" s="60" t="s">
        <v>707</v>
      </c>
      <c r="C240" s="61" t="s">
        <v>708</v>
      </c>
      <c r="D240" s="62" t="s">
        <v>709</v>
      </c>
      <c r="E240" s="62"/>
      <c r="F240" s="62"/>
      <c r="G240" s="61" t="s">
        <v>261</v>
      </c>
      <c r="H240" s="63">
        <v>177</v>
      </c>
      <c r="I240" s="64">
        <v>184.95205486305215</v>
      </c>
      <c r="J240" s="75"/>
    </row>
    <row r="241" spans="2:10" x14ac:dyDescent="0.35">
      <c r="B241" s="60" t="s">
        <v>710</v>
      </c>
      <c r="C241" s="61" t="s">
        <v>711</v>
      </c>
      <c r="D241" s="62" t="s">
        <v>712</v>
      </c>
      <c r="E241" s="62"/>
      <c r="F241" s="62"/>
      <c r="G241" s="61" t="s">
        <v>261</v>
      </c>
      <c r="H241" s="63">
        <v>896</v>
      </c>
      <c r="I241" s="64">
        <v>919.61244123754977</v>
      </c>
      <c r="J241" s="75"/>
    </row>
    <row r="242" spans="2:10" x14ac:dyDescent="0.35">
      <c r="B242" s="60" t="s">
        <v>713</v>
      </c>
      <c r="C242" s="61" t="s">
        <v>714</v>
      </c>
      <c r="D242" s="62" t="s">
        <v>715</v>
      </c>
      <c r="E242" s="62"/>
      <c r="F242" s="62"/>
      <c r="G242" s="61" t="s">
        <v>261</v>
      </c>
      <c r="H242" s="63">
        <v>1154</v>
      </c>
      <c r="I242" s="64">
        <v>1312</v>
      </c>
      <c r="J242" s="75"/>
    </row>
    <row r="243" spans="2:10" x14ac:dyDescent="0.35">
      <c r="B243" s="60" t="s">
        <v>716</v>
      </c>
      <c r="C243" s="61" t="s">
        <v>717</v>
      </c>
      <c r="D243" s="62" t="s">
        <v>718</v>
      </c>
      <c r="E243" s="62"/>
      <c r="F243" s="62"/>
      <c r="G243" s="61" t="s">
        <v>261</v>
      </c>
      <c r="H243" s="63">
        <v>179</v>
      </c>
      <c r="I243" s="64">
        <v>184.6044919026935</v>
      </c>
      <c r="J243" s="75"/>
    </row>
    <row r="244" spans="2:10" x14ac:dyDescent="0.35">
      <c r="B244" s="60" t="s">
        <v>719</v>
      </c>
      <c r="C244" s="61" t="s">
        <v>717</v>
      </c>
      <c r="D244" s="62" t="s">
        <v>718</v>
      </c>
      <c r="E244" s="62"/>
      <c r="F244" s="62"/>
      <c r="G244" s="61" t="s">
        <v>261</v>
      </c>
      <c r="H244" s="63">
        <v>676</v>
      </c>
      <c r="I244" s="64">
        <v>670.45393474848834</v>
      </c>
      <c r="J244" s="75"/>
    </row>
    <row r="245" spans="2:10" x14ac:dyDescent="0.35">
      <c r="B245" s="60" t="s">
        <v>720</v>
      </c>
      <c r="C245" s="61" t="s">
        <v>721</v>
      </c>
      <c r="D245" s="62" t="s">
        <v>261</v>
      </c>
      <c r="E245" s="62"/>
      <c r="F245" s="62"/>
      <c r="G245" s="61" t="s">
        <v>261</v>
      </c>
      <c r="H245" s="63">
        <v>1405</v>
      </c>
      <c r="I245" s="64">
        <v>1473</v>
      </c>
      <c r="J245" s="75"/>
    </row>
    <row r="246" spans="2:10" x14ac:dyDescent="0.35">
      <c r="B246" s="66" t="s">
        <v>722</v>
      </c>
      <c r="C246" s="67" t="s">
        <v>723</v>
      </c>
      <c r="D246" s="67" t="s">
        <v>96</v>
      </c>
      <c r="E246" s="67" t="s">
        <v>724</v>
      </c>
      <c r="F246" s="67"/>
      <c r="G246" s="67" t="s">
        <v>265</v>
      </c>
      <c r="H246" s="68">
        <v>208</v>
      </c>
      <c r="I246" s="77">
        <v>220.24581336626227</v>
      </c>
      <c r="J246" s="75"/>
    </row>
    <row r="247" spans="2:10" x14ac:dyDescent="0.35">
      <c r="B247" s="66" t="s">
        <v>725</v>
      </c>
      <c r="C247" s="67" t="s">
        <v>726</v>
      </c>
      <c r="D247" s="67" t="s">
        <v>96</v>
      </c>
      <c r="E247" s="67" t="s">
        <v>727</v>
      </c>
      <c r="F247" s="67"/>
      <c r="G247" s="67" t="s">
        <v>265</v>
      </c>
      <c r="H247" s="68">
        <v>122</v>
      </c>
      <c r="I247" s="77">
        <v>124.19527807162899</v>
      </c>
      <c r="J247" s="75"/>
    </row>
    <row r="248" spans="2:10" x14ac:dyDescent="0.35">
      <c r="B248" s="66" t="s">
        <v>728</v>
      </c>
      <c r="C248" s="67" t="s">
        <v>729</v>
      </c>
      <c r="D248" s="67" t="s">
        <v>154</v>
      </c>
      <c r="E248" s="67" t="s">
        <v>265</v>
      </c>
      <c r="F248" s="67"/>
      <c r="G248" s="67" t="s">
        <v>265</v>
      </c>
      <c r="H248" s="68">
        <v>2330</v>
      </c>
      <c r="I248" s="77">
        <v>2344.015669260441</v>
      </c>
      <c r="J248" s="75"/>
    </row>
    <row r="249" spans="2:10" x14ac:dyDescent="0.35">
      <c r="B249" s="66" t="s">
        <v>730</v>
      </c>
      <c r="C249" s="67" t="s">
        <v>729</v>
      </c>
      <c r="D249" s="67" t="s">
        <v>154</v>
      </c>
      <c r="E249" s="67" t="s">
        <v>265</v>
      </c>
      <c r="F249" s="67"/>
      <c r="G249" s="67" t="s">
        <v>265</v>
      </c>
      <c r="H249" s="68">
        <v>752</v>
      </c>
      <c r="I249" s="77">
        <v>746.80024659393848</v>
      </c>
      <c r="J249" s="75"/>
    </row>
    <row r="250" spans="2:10" x14ac:dyDescent="0.35">
      <c r="B250" s="66" t="s">
        <v>731</v>
      </c>
      <c r="C250" s="67" t="s">
        <v>732</v>
      </c>
      <c r="D250" s="67" t="s">
        <v>283</v>
      </c>
      <c r="E250" s="67" t="s">
        <v>268</v>
      </c>
      <c r="F250" s="67"/>
      <c r="G250" s="67" t="s">
        <v>268</v>
      </c>
      <c r="H250" s="68">
        <v>3677</v>
      </c>
      <c r="I250" s="77">
        <v>3765.6354557345335</v>
      </c>
      <c r="J250" s="75"/>
    </row>
    <row r="251" spans="2:10" x14ac:dyDescent="0.35">
      <c r="B251" s="66" t="s">
        <v>733</v>
      </c>
      <c r="C251" s="67" t="s">
        <v>734</v>
      </c>
      <c r="D251" s="67" t="s">
        <v>735</v>
      </c>
      <c r="E251" s="67"/>
      <c r="F251" s="67"/>
      <c r="G251" s="67" t="s">
        <v>270</v>
      </c>
      <c r="H251" s="68">
        <v>1058</v>
      </c>
      <c r="I251" s="77">
        <v>1062.0800809368634</v>
      </c>
      <c r="J251" s="75"/>
    </row>
    <row r="252" spans="2:10" x14ac:dyDescent="0.35">
      <c r="B252" s="66" t="s">
        <v>736</v>
      </c>
      <c r="C252" s="67" t="s">
        <v>734</v>
      </c>
      <c r="D252" s="67" t="s">
        <v>735</v>
      </c>
      <c r="E252" s="67"/>
      <c r="F252" s="67"/>
      <c r="G252" s="67" t="s">
        <v>270</v>
      </c>
      <c r="H252" s="68">
        <v>157</v>
      </c>
      <c r="I252" s="77">
        <v>166.96977121049505</v>
      </c>
      <c r="J252" s="75"/>
    </row>
    <row r="253" spans="2:10" x14ac:dyDescent="0.35">
      <c r="B253" s="66" t="s">
        <v>737</v>
      </c>
      <c r="C253" s="67" t="s">
        <v>734</v>
      </c>
      <c r="D253" s="67" t="s">
        <v>735</v>
      </c>
      <c r="E253" s="67"/>
      <c r="F253" s="67"/>
      <c r="G253" s="67" t="s">
        <v>270</v>
      </c>
      <c r="H253" s="68">
        <v>293</v>
      </c>
      <c r="I253" s="77">
        <v>295.22045715625762</v>
      </c>
      <c r="J253" s="75"/>
    </row>
    <row r="254" spans="2:10" x14ac:dyDescent="0.35">
      <c r="B254" s="66" t="s">
        <v>738</v>
      </c>
      <c r="C254" s="67" t="s">
        <v>734</v>
      </c>
      <c r="D254" s="67" t="s">
        <v>735</v>
      </c>
      <c r="E254" s="67"/>
      <c r="F254" s="67"/>
      <c r="G254" s="67" t="s">
        <v>270</v>
      </c>
      <c r="H254" s="68">
        <v>178</v>
      </c>
      <c r="I254" s="77">
        <v>181.54402096278025</v>
      </c>
      <c r="J254" s="75"/>
    </row>
    <row r="255" spans="2:10" x14ac:dyDescent="0.35">
      <c r="B255" s="66" t="s">
        <v>739</v>
      </c>
      <c r="C255" s="67" t="s">
        <v>740</v>
      </c>
      <c r="D255" s="67" t="s">
        <v>741</v>
      </c>
      <c r="E255" s="67"/>
      <c r="F255" s="67"/>
      <c r="G255" s="67" t="s">
        <v>270</v>
      </c>
      <c r="H255" s="68">
        <v>88</v>
      </c>
      <c r="I255" s="77">
        <v>97.404374923524998</v>
      </c>
      <c r="J255" s="75"/>
    </row>
    <row r="256" spans="2:10" x14ac:dyDescent="0.35">
      <c r="B256" s="66" t="s">
        <v>742</v>
      </c>
      <c r="C256" s="67" t="s">
        <v>743</v>
      </c>
      <c r="D256" s="67" t="s">
        <v>744</v>
      </c>
      <c r="E256" s="67"/>
      <c r="F256" s="67"/>
      <c r="G256" s="67" t="s">
        <v>270</v>
      </c>
      <c r="H256" s="68">
        <v>133</v>
      </c>
      <c r="I256" s="77">
        <v>135.04618558468044</v>
      </c>
      <c r="J256" s="75"/>
    </row>
    <row r="257" spans="2:10" x14ac:dyDescent="0.35">
      <c r="B257" s="66" t="s">
        <v>745</v>
      </c>
      <c r="C257" s="67" t="s">
        <v>746</v>
      </c>
      <c r="D257" s="67" t="s">
        <v>747</v>
      </c>
      <c r="E257" s="67"/>
      <c r="F257" s="67"/>
      <c r="G257" s="67" t="s">
        <v>270</v>
      </c>
      <c r="H257" s="68">
        <v>197</v>
      </c>
      <c r="I257" s="77">
        <v>202.58334236927124</v>
      </c>
      <c r="J257" s="75"/>
    </row>
    <row r="258" spans="2:10" x14ac:dyDescent="0.35">
      <c r="B258" s="66" t="s">
        <v>748</v>
      </c>
      <c r="C258" s="67" t="s">
        <v>749</v>
      </c>
      <c r="D258" s="67" t="s">
        <v>750</v>
      </c>
      <c r="E258" s="67"/>
      <c r="F258" s="67"/>
      <c r="G258" s="67" t="s">
        <v>270</v>
      </c>
      <c r="H258" s="68">
        <v>574</v>
      </c>
      <c r="I258" s="77">
        <v>584.66372452735948</v>
      </c>
      <c r="J258" s="75"/>
    </row>
    <row r="259" spans="2:10" x14ac:dyDescent="0.35">
      <c r="B259" s="66" t="s">
        <v>751</v>
      </c>
      <c r="C259" s="67" t="s">
        <v>752</v>
      </c>
      <c r="D259" s="67" t="s">
        <v>753</v>
      </c>
      <c r="E259" s="67" t="s">
        <v>753</v>
      </c>
      <c r="F259" s="67"/>
      <c r="G259" s="67" t="s">
        <v>270</v>
      </c>
      <c r="H259" s="68">
        <v>303</v>
      </c>
      <c r="I259" s="77">
        <v>310.48079324180122</v>
      </c>
      <c r="J259" s="75"/>
    </row>
    <row r="260" spans="2:10" x14ac:dyDescent="0.35">
      <c r="B260" s="66" t="s">
        <v>754</v>
      </c>
      <c r="C260" s="67" t="s">
        <v>755</v>
      </c>
      <c r="D260" s="67" t="s">
        <v>753</v>
      </c>
      <c r="E260" s="67" t="s">
        <v>756</v>
      </c>
      <c r="F260" s="67"/>
      <c r="G260" s="67" t="s">
        <v>270</v>
      </c>
      <c r="H260" s="68">
        <v>160</v>
      </c>
      <c r="I260" s="77">
        <v>162.1949202968309</v>
      </c>
      <c r="J260" s="75"/>
    </row>
    <row r="261" spans="2:10" x14ac:dyDescent="0.35">
      <c r="B261" s="66" t="s">
        <v>757</v>
      </c>
      <c r="C261" s="67" t="s">
        <v>758</v>
      </c>
      <c r="D261" s="67" t="s">
        <v>759</v>
      </c>
      <c r="E261" s="67"/>
      <c r="F261" s="67"/>
      <c r="G261" s="67" t="s">
        <v>270</v>
      </c>
      <c r="H261" s="68">
        <v>556</v>
      </c>
      <c r="I261" s="77">
        <v>574.49981659258754</v>
      </c>
      <c r="J261" s="75"/>
    </row>
    <row r="262" spans="2:10" x14ac:dyDescent="0.35">
      <c r="B262" s="66" t="s">
        <v>760</v>
      </c>
      <c r="C262" s="67" t="s">
        <v>761</v>
      </c>
      <c r="D262" s="67" t="s">
        <v>762</v>
      </c>
      <c r="E262" s="67"/>
      <c r="F262" s="67"/>
      <c r="G262" s="67" t="s">
        <v>270</v>
      </c>
      <c r="H262" s="68">
        <v>92</v>
      </c>
      <c r="I262" s="77">
        <v>91.950084254456627</v>
      </c>
      <c r="J262" s="75"/>
    </row>
    <row r="263" spans="2:10" x14ac:dyDescent="0.35">
      <c r="B263" s="66" t="s">
        <v>763</v>
      </c>
      <c r="C263" s="67" t="s">
        <v>761</v>
      </c>
      <c r="D263" s="67" t="s">
        <v>762</v>
      </c>
      <c r="E263" s="67"/>
      <c r="F263" s="67"/>
      <c r="G263" s="67" t="s">
        <v>270</v>
      </c>
      <c r="H263" s="68">
        <v>140</v>
      </c>
      <c r="I263" s="77">
        <v>140.81578459271068</v>
      </c>
      <c r="J263" s="75"/>
    </row>
    <row r="264" spans="2:10" x14ac:dyDescent="0.35">
      <c r="B264" s="66" t="s">
        <v>764</v>
      </c>
      <c r="C264" s="67" t="s">
        <v>765</v>
      </c>
      <c r="D264" s="67" t="s">
        <v>96</v>
      </c>
      <c r="E264" s="67" t="s">
        <v>273</v>
      </c>
      <c r="F264" s="67"/>
      <c r="G264" s="67" t="s">
        <v>273</v>
      </c>
      <c r="H264" s="68">
        <v>1996</v>
      </c>
      <c r="I264" s="77">
        <v>2052.6780628688603</v>
      </c>
      <c r="J264" s="75"/>
    </row>
    <row r="265" spans="2:10" x14ac:dyDescent="0.35">
      <c r="B265" s="66" t="s">
        <v>766</v>
      </c>
      <c r="C265" s="67" t="s">
        <v>765</v>
      </c>
      <c r="D265" s="67" t="s">
        <v>96</v>
      </c>
      <c r="E265" s="67" t="s">
        <v>273</v>
      </c>
      <c r="F265" s="67"/>
      <c r="G265" s="67" t="s">
        <v>273</v>
      </c>
      <c r="H265" s="68">
        <v>1437</v>
      </c>
      <c r="I265" s="77">
        <v>1476.1355805790597</v>
      </c>
      <c r="J265" s="75"/>
    </row>
    <row r="266" spans="2:10" x14ac:dyDescent="0.35">
      <c r="B266" s="66" t="s">
        <v>767</v>
      </c>
      <c r="C266" s="67" t="s">
        <v>768</v>
      </c>
      <c r="D266" s="67" t="s">
        <v>769</v>
      </c>
      <c r="E266" s="67"/>
      <c r="F266" s="67"/>
      <c r="G266" s="67" t="s">
        <v>276</v>
      </c>
      <c r="H266" s="68">
        <v>763</v>
      </c>
      <c r="I266" s="77">
        <v>784.57419315545292</v>
      </c>
      <c r="J266" s="75"/>
    </row>
    <row r="267" spans="2:10" x14ac:dyDescent="0.35">
      <c r="B267" s="66" t="s">
        <v>770</v>
      </c>
      <c r="C267" s="67" t="s">
        <v>771</v>
      </c>
      <c r="D267" s="67" t="s">
        <v>772</v>
      </c>
      <c r="E267" s="67"/>
      <c r="F267" s="67"/>
      <c r="G267" s="67" t="s">
        <v>276</v>
      </c>
      <c r="H267" s="68">
        <v>675</v>
      </c>
      <c r="I267" s="77">
        <v>688.51228717225661</v>
      </c>
      <c r="J267" s="75"/>
    </row>
    <row r="268" spans="2:10" x14ac:dyDescent="0.35">
      <c r="B268" s="66" t="s">
        <v>773</v>
      </c>
      <c r="C268" s="67" t="s">
        <v>771</v>
      </c>
      <c r="D268" s="67" t="s">
        <v>772</v>
      </c>
      <c r="E268" s="67"/>
      <c r="F268" s="67"/>
      <c r="G268" s="67" t="s">
        <v>276</v>
      </c>
      <c r="H268" s="68">
        <v>1732</v>
      </c>
      <c r="I268" s="77">
        <v>1757.7165001969583</v>
      </c>
      <c r="J268" s="75"/>
    </row>
    <row r="269" spans="2:10" x14ac:dyDescent="0.35">
      <c r="B269" s="66" t="s">
        <v>774</v>
      </c>
      <c r="C269" s="67" t="s">
        <v>775</v>
      </c>
      <c r="D269" s="67" t="s">
        <v>638</v>
      </c>
      <c r="E269" s="67" t="s">
        <v>776</v>
      </c>
      <c r="F269" s="67"/>
      <c r="G269" s="67" t="s">
        <v>276</v>
      </c>
      <c r="H269" s="68">
        <v>716</v>
      </c>
      <c r="I269" s="77">
        <v>720.36682828442281</v>
      </c>
      <c r="J269" s="75"/>
    </row>
    <row r="270" spans="2:10" x14ac:dyDescent="0.35">
      <c r="B270" s="66" t="s">
        <v>777</v>
      </c>
      <c r="C270" s="67" t="s">
        <v>778</v>
      </c>
      <c r="D270" s="67" t="s">
        <v>283</v>
      </c>
      <c r="E270" s="67" t="s">
        <v>280</v>
      </c>
      <c r="F270" s="67"/>
      <c r="G270" s="67" t="s">
        <v>280</v>
      </c>
      <c r="H270" s="68">
        <v>2202</v>
      </c>
      <c r="I270" s="77">
        <v>2258</v>
      </c>
      <c r="J270" s="75"/>
    </row>
    <row r="271" spans="2:10" x14ac:dyDescent="0.35">
      <c r="B271" s="66" t="s">
        <v>779</v>
      </c>
      <c r="C271" s="67" t="s">
        <v>778</v>
      </c>
      <c r="D271" s="67" t="s">
        <v>283</v>
      </c>
      <c r="E271" s="67" t="s">
        <v>280</v>
      </c>
      <c r="F271" s="67"/>
      <c r="G271" s="67" t="s">
        <v>280</v>
      </c>
      <c r="H271" s="68">
        <v>1701</v>
      </c>
      <c r="I271" s="77">
        <v>1719.0159677639556</v>
      </c>
      <c r="J271" s="75"/>
    </row>
    <row r="272" spans="2:10" x14ac:dyDescent="0.35">
      <c r="B272" s="60" t="s">
        <v>780</v>
      </c>
      <c r="C272" s="61" t="s">
        <v>781</v>
      </c>
      <c r="D272" s="62" t="s">
        <v>782</v>
      </c>
      <c r="E272" s="62"/>
      <c r="F272" s="62"/>
      <c r="G272" s="61" t="s">
        <v>284</v>
      </c>
      <c r="H272" s="63">
        <v>53</v>
      </c>
      <c r="I272" s="64">
        <v>53.269553463516957</v>
      </c>
      <c r="J272" s="75"/>
    </row>
    <row r="273" spans="2:10" x14ac:dyDescent="0.35">
      <c r="B273" s="60" t="s">
        <v>783</v>
      </c>
      <c r="C273" s="61" t="s">
        <v>784</v>
      </c>
      <c r="D273" s="62" t="s">
        <v>785</v>
      </c>
      <c r="E273" s="62"/>
      <c r="F273" s="62"/>
      <c r="G273" s="61" t="s">
        <v>284</v>
      </c>
      <c r="H273" s="63">
        <v>63</v>
      </c>
      <c r="I273" s="64">
        <v>69.237834968674505</v>
      </c>
      <c r="J273" s="75"/>
    </row>
    <row r="274" spans="2:10" x14ac:dyDescent="0.35">
      <c r="B274" s="60" t="s">
        <v>786</v>
      </c>
      <c r="C274" s="61" t="s">
        <v>787</v>
      </c>
      <c r="D274" s="62" t="s">
        <v>788</v>
      </c>
      <c r="E274" s="62"/>
      <c r="F274" s="62"/>
      <c r="G274" s="61" t="s">
        <v>284</v>
      </c>
      <c r="H274" s="63">
        <v>105</v>
      </c>
      <c r="I274" s="64">
        <v>106.55425752703461</v>
      </c>
      <c r="J274" s="75"/>
    </row>
    <row r="275" spans="2:10" x14ac:dyDescent="0.35">
      <c r="B275" s="60" t="s">
        <v>789</v>
      </c>
      <c r="C275" s="61" t="s">
        <v>790</v>
      </c>
      <c r="D275" s="62" t="s">
        <v>791</v>
      </c>
      <c r="E275" s="62"/>
      <c r="F275" s="62"/>
      <c r="G275" s="61" t="s">
        <v>284</v>
      </c>
      <c r="H275" s="63">
        <v>265</v>
      </c>
      <c r="I275" s="64">
        <v>274.53156537654189</v>
      </c>
      <c r="J275" s="75"/>
    </row>
    <row r="276" spans="2:10" x14ac:dyDescent="0.35">
      <c r="B276" s="60" t="s">
        <v>792</v>
      </c>
      <c r="C276" s="61" t="s">
        <v>793</v>
      </c>
      <c r="D276" s="62" t="s">
        <v>541</v>
      </c>
      <c r="E276" s="62" t="s">
        <v>541</v>
      </c>
      <c r="F276" s="62"/>
      <c r="G276" s="61" t="s">
        <v>284</v>
      </c>
      <c r="H276" s="63">
        <v>288</v>
      </c>
      <c r="I276" s="64">
        <v>299.30377322078766</v>
      </c>
      <c r="J276" s="75"/>
    </row>
    <row r="277" spans="2:10" x14ac:dyDescent="0.35">
      <c r="B277" s="60" t="s">
        <v>794</v>
      </c>
      <c r="C277" s="61" t="s">
        <v>795</v>
      </c>
      <c r="D277" s="62" t="s">
        <v>796</v>
      </c>
      <c r="E277" s="62"/>
      <c r="F277" s="62"/>
      <c r="G277" s="61" t="s">
        <v>284</v>
      </c>
      <c r="H277" s="63">
        <v>49</v>
      </c>
      <c r="I277" s="64">
        <v>51.91823377558358</v>
      </c>
      <c r="J277" s="75"/>
    </row>
    <row r="278" spans="2:10" x14ac:dyDescent="0.35">
      <c r="B278" s="60" t="s">
        <v>797</v>
      </c>
      <c r="C278" s="61" t="s">
        <v>798</v>
      </c>
      <c r="D278" s="62" t="s">
        <v>799</v>
      </c>
      <c r="E278" s="62"/>
      <c r="F278" s="62"/>
      <c r="G278" s="61" t="s">
        <v>284</v>
      </c>
      <c r="H278" s="63">
        <v>92</v>
      </c>
      <c r="I278" s="64">
        <v>91.603056859410373</v>
      </c>
      <c r="J278" s="75"/>
    </row>
    <row r="279" spans="2:10" x14ac:dyDescent="0.35">
      <c r="B279" s="60" t="s">
        <v>800</v>
      </c>
      <c r="C279" s="61" t="s">
        <v>801</v>
      </c>
      <c r="D279" s="62" t="s">
        <v>802</v>
      </c>
      <c r="E279" s="62"/>
      <c r="F279" s="62"/>
      <c r="G279" s="61" t="s">
        <v>284</v>
      </c>
      <c r="H279" s="63">
        <v>45</v>
      </c>
      <c r="I279" s="64">
        <v>48.191300464766549</v>
      </c>
      <c r="J279" s="75"/>
    </row>
    <row r="280" spans="2:10" x14ac:dyDescent="0.35">
      <c r="B280" s="60" t="s">
        <v>803</v>
      </c>
      <c r="C280" s="61" t="s">
        <v>804</v>
      </c>
      <c r="D280" s="62" t="s">
        <v>805</v>
      </c>
      <c r="E280" s="62"/>
      <c r="F280" s="62"/>
      <c r="G280" s="61" t="s">
        <v>284</v>
      </c>
      <c r="H280" s="63">
        <v>73</v>
      </c>
      <c r="I280" s="64">
        <v>77.720341956259276</v>
      </c>
      <c r="J280" s="75"/>
    </row>
    <row r="281" spans="2:10" x14ac:dyDescent="0.35">
      <c r="B281" s="60" t="s">
        <v>806</v>
      </c>
      <c r="C281" s="61" t="s">
        <v>807</v>
      </c>
      <c r="D281" s="62" t="s">
        <v>808</v>
      </c>
      <c r="E281" s="62"/>
      <c r="F281" s="62"/>
      <c r="G281" s="61" t="s">
        <v>284</v>
      </c>
      <c r="H281" s="63">
        <v>56</v>
      </c>
      <c r="I281" s="64">
        <v>60.410473801543702</v>
      </c>
      <c r="J281" s="75"/>
    </row>
    <row r="282" spans="2:10" x14ac:dyDescent="0.35">
      <c r="B282" s="60" t="s">
        <v>809</v>
      </c>
      <c r="C282" s="61" t="s">
        <v>810</v>
      </c>
      <c r="D282" s="62" t="s">
        <v>811</v>
      </c>
      <c r="E282" s="62"/>
      <c r="F282" s="62"/>
      <c r="G282" s="61" t="s">
        <v>284</v>
      </c>
      <c r="H282" s="63">
        <v>109</v>
      </c>
      <c r="I282" s="64">
        <v>118.44514514034947</v>
      </c>
      <c r="J282" s="75"/>
    </row>
    <row r="283" spans="2:10" x14ac:dyDescent="0.35">
      <c r="B283" s="60" t="s">
        <v>812</v>
      </c>
      <c r="C283" s="61" t="s">
        <v>813</v>
      </c>
      <c r="D283" s="62" t="s">
        <v>814</v>
      </c>
      <c r="E283" s="62"/>
      <c r="F283" s="62"/>
      <c r="G283" s="61" t="s">
        <v>284</v>
      </c>
      <c r="H283" s="63">
        <v>94</v>
      </c>
      <c r="I283" s="64">
        <v>96.369623545032638</v>
      </c>
      <c r="J283" s="75"/>
    </row>
    <row r="284" spans="2:10" x14ac:dyDescent="0.35">
      <c r="B284" s="60" t="s">
        <v>815</v>
      </c>
      <c r="C284" s="61" t="s">
        <v>816</v>
      </c>
      <c r="D284" s="62" t="s">
        <v>817</v>
      </c>
      <c r="E284" s="62"/>
      <c r="F284" s="62"/>
      <c r="G284" s="61" t="s">
        <v>284</v>
      </c>
      <c r="H284" s="63">
        <v>96</v>
      </c>
      <c r="I284" s="64">
        <v>98.744701602603854</v>
      </c>
      <c r="J284" s="75"/>
    </row>
    <row r="285" spans="2:10" x14ac:dyDescent="0.35">
      <c r="B285" s="60" t="s">
        <v>818</v>
      </c>
      <c r="C285" s="61" t="s">
        <v>819</v>
      </c>
      <c r="D285" s="62" t="s">
        <v>820</v>
      </c>
      <c r="E285" s="62"/>
      <c r="F285" s="62"/>
      <c r="G285" s="61" t="s">
        <v>284</v>
      </c>
      <c r="H285" s="63">
        <v>97</v>
      </c>
      <c r="I285" s="64">
        <v>104.19070804363038</v>
      </c>
      <c r="J285" s="75"/>
    </row>
    <row r="286" spans="2:10" x14ac:dyDescent="0.35">
      <c r="B286" s="60" t="s">
        <v>821</v>
      </c>
      <c r="C286" s="61" t="s">
        <v>822</v>
      </c>
      <c r="D286" s="62" t="s">
        <v>823</v>
      </c>
      <c r="E286" s="62"/>
      <c r="F286" s="62"/>
      <c r="G286" s="61" t="s">
        <v>284</v>
      </c>
      <c r="H286" s="63">
        <v>226</v>
      </c>
      <c r="I286" s="64">
        <v>199.44736917770973</v>
      </c>
      <c r="J286" s="75"/>
    </row>
    <row r="287" spans="2:10" x14ac:dyDescent="0.35">
      <c r="B287" s="60" t="s">
        <v>824</v>
      </c>
      <c r="C287" s="61" t="s">
        <v>825</v>
      </c>
      <c r="D287" s="62" t="s">
        <v>826</v>
      </c>
      <c r="E287" s="62"/>
      <c r="F287" s="62"/>
      <c r="G287" s="61" t="s">
        <v>284</v>
      </c>
      <c r="H287" s="63">
        <v>59</v>
      </c>
      <c r="I287" s="64">
        <v>58.01917401334692</v>
      </c>
      <c r="J287" s="75"/>
    </row>
    <row r="288" spans="2:10" x14ac:dyDescent="0.35">
      <c r="B288" s="60" t="s">
        <v>827</v>
      </c>
      <c r="C288" s="61" t="s">
        <v>828</v>
      </c>
      <c r="D288" s="62" t="s">
        <v>284</v>
      </c>
      <c r="E288" s="62"/>
      <c r="F288" s="62"/>
      <c r="G288" s="61" t="s">
        <v>284</v>
      </c>
      <c r="H288" s="63">
        <v>1731</v>
      </c>
      <c r="I288" s="64">
        <v>1794</v>
      </c>
      <c r="J288" s="75"/>
    </row>
    <row r="289" spans="9:9" x14ac:dyDescent="0.35">
      <c r="I289" s="78"/>
    </row>
    <row r="290" spans="9:9" x14ac:dyDescent="0.35">
      <c r="I290" s="78"/>
    </row>
  </sheetData>
  <sortState xmlns:xlrd2="http://schemas.microsoft.com/office/spreadsheetml/2017/richdata2" ref="B14:I288">
    <sortCondition ref="G14:G288"/>
    <sortCondition ref="B14:B288"/>
  </sortState>
  <mergeCells count="3">
    <mergeCell ref="B4:F6"/>
    <mergeCell ref="M10:P10"/>
    <mergeCell ref="B8:F8"/>
  </mergeCells>
  <phoneticPr fontId="5" type="noConversion"/>
  <conditionalFormatting sqref="M14:M91 O14:O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Unitary County</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Northumberland</TermName>
          <TermId xmlns="http://schemas.microsoft.com/office/infopath/2007/PartnerControls">63792673-76c7-4490-8dab-2998bb19052a</TermId>
        </TermInfo>
      </Terms>
    </d08e702f979e48d3863205ea645082c2>
    <TaxCatchAll xmlns="07a766d4-cf60-4260-9f49-242aaa07e1bd">
      <Value>214</Value>
    </TaxCatchAll>
    <lcf76f155ced4ddcb4097134ff3c332f xmlns="1a10a1ae-55ce-467d-a24d-576d7cb680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431847E04BB874EADCE61846DFCEDE6" ma:contentTypeVersion="19" ma:contentTypeDescription="Parent Document Content Type for all review documents" ma:contentTypeScope="" ma:versionID="8b9b88c740eedec130a79b4751c67dd4">
  <xsd:schema xmlns:xsd="http://www.w3.org/2001/XMLSchema" xmlns:xs="http://www.w3.org/2001/XMLSchema" xmlns:p="http://schemas.microsoft.com/office/2006/metadata/properties" xmlns:ns1="http://schemas.microsoft.com/sharepoint/v3" xmlns:ns2="07a766d4-cf60-4260-9f49-242aaa07e1bd" xmlns:ns3="d23c6157-5623-4293-b83e-785d6ba7de2d" xmlns:ns4="1a10a1ae-55ce-467d-a24d-576d7cb680b8" targetNamespace="http://schemas.microsoft.com/office/2006/metadata/properties" ma:root="true" ma:fieldsID="9a3f3a73e6e59cae5e42e83b4a8f43da" ns1:_="" ns2:_="" ns3:_="" ns4:_="">
    <xsd:import namespace="http://schemas.microsoft.com/sharepoint/v3"/>
    <xsd:import namespace="07a766d4-cf60-4260-9f49-242aaa07e1bd"/>
    <xsd:import namespace="d23c6157-5623-4293-b83e-785d6ba7de2d"/>
    <xsd:import namespace="1a10a1ae-55ce-467d-a24d-576d7cb680b8"/>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1a10a1ae-55ce-467d-a24d-576d7cb680b8"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b4fec638-5a04-4469-9093-cca37a7fb0a0"/>
    <ds:schemaRef ds:uri="d23c6157-5623-4293-b83e-785d6ba7de2d"/>
    <ds:schemaRef ds:uri="07a766d4-cf60-4260-9f49-242aaa07e1bd"/>
  </ds:schemaRefs>
</ds:datastoreItem>
</file>

<file path=customXml/itemProps2.xml><?xml version="1.0" encoding="utf-8"?>
<ds:datastoreItem xmlns:ds="http://schemas.openxmlformats.org/officeDocument/2006/customXml" ds:itemID="{F64FC567-F8DB-43AF-8CEB-8B0B3B546A81}"/>
</file>

<file path=customXml/itemProps3.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4.xml><?xml version="1.0" encoding="utf-8"?>
<ds:datastoreItem xmlns:ds="http://schemas.openxmlformats.org/officeDocument/2006/customXml" ds:itemID="{538E772C-DEA6-4C6A-9A23-982A2E110B5B}">
  <ds:schemaRefs>
    <ds:schemaRef ds:uri="office.server.policy"/>
  </ds:schemaRefs>
</ds:datastoreItem>
</file>

<file path=customXml/itemProps5.xml><?xml version="1.0" encoding="utf-8"?>
<ds:datastoreItem xmlns:ds="http://schemas.openxmlformats.org/officeDocument/2006/customXml" ds:itemID="{56826BF0-8AE6-47E1-B07E-934B80D2D2B6}">
  <ds:schemaRefs>
    <ds:schemaRef ds:uri="http://schemas.microsoft.com/sharepoint/events"/>
  </ds:schemaRefs>
</ds:datastoreItem>
</file>

<file path=customXml/itemProps6.xml><?xml version="1.0" encoding="utf-8"?>
<ds:datastoreItem xmlns:ds="http://schemas.openxmlformats.org/officeDocument/2006/customXml" ds:itemID="{CF207CDB-B077-4922-AFA0-FEC1F1975EC3}">
  <ds:schemaRefs>
    <ds:schemaRef ds:uri="Microsoft.SharePoint.Taxonomy.ContentTypeSync"/>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Cooper, Mark</cp:lastModifiedBy>
  <cp:revision/>
  <dcterms:created xsi:type="dcterms:W3CDTF">2002-01-23T12:13:56Z</dcterms:created>
  <dcterms:modified xsi:type="dcterms:W3CDTF">2022-11-17T13:51:08Z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0x010100E7BD6A8A66F7CB4BBA2B02F0531791BE0026A9A75CCCA16F4693F1FE45F71519DE005431847E04BB874EADCE61846DFCEDE6</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214;#Northumberland|63792673-76c7-4490-8dab-2998bb19052a</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TriggerFlowInfo">
    <vt:lpwstr/>
  </property>
</Properties>
</file>