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Southampton/Review Documents/Review/1.4 Launch Materials/"/>
    </mc:Choice>
  </mc:AlternateContent>
  <xr:revisionPtr revIDLastSave="4" documentId="8_{59B38E46-37FD-4417-B2C4-307077FCFEB5}" xr6:coauthVersionLast="45" xr6:coauthVersionMax="45" xr10:uidLastSave="{14678B78-EFDD-4635-8CC1-F133CDD39C40}"/>
  <bookViews>
    <workbookView xWindow="-110" yWindow="-110" windowWidth="19420" windowHeight="104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7" l="1"/>
  <c r="J15" i="7"/>
  <c r="J16" i="7"/>
  <c r="J17" i="7"/>
  <c r="J18" i="7"/>
  <c r="J20" i="7" l="1"/>
  <c r="L20" i="7"/>
  <c r="M5" i="7" l="1"/>
  <c r="M6" i="7" s="1"/>
  <c r="J34" i="7"/>
  <c r="K34" i="7"/>
  <c r="L34" i="7"/>
  <c r="M34" i="7"/>
  <c r="J35" i="7"/>
  <c r="K35" i="7"/>
  <c r="L35" i="7"/>
  <c r="M35" i="7"/>
  <c r="J36" i="7"/>
  <c r="K36" i="7"/>
  <c r="L36" i="7"/>
  <c r="M36" i="7"/>
  <c r="J37" i="7"/>
  <c r="K37" i="7"/>
  <c r="L37" i="7"/>
  <c r="M37" i="7"/>
  <c r="J38" i="7"/>
  <c r="K38" i="7"/>
  <c r="L38" i="7"/>
  <c r="M38" i="7"/>
  <c r="J39" i="7"/>
  <c r="K39" i="7"/>
  <c r="L39" i="7"/>
  <c r="M39" i="7"/>
  <c r="J40" i="7"/>
  <c r="K40" i="7"/>
  <c r="L40" i="7"/>
  <c r="M40" i="7"/>
  <c r="J41" i="7"/>
  <c r="K41" i="7"/>
  <c r="L41" i="7"/>
  <c r="M41" i="7"/>
  <c r="J42" i="7"/>
  <c r="K42" i="7"/>
  <c r="L42" i="7"/>
  <c r="M42" i="7"/>
  <c r="J43" i="7"/>
  <c r="K43" i="7"/>
  <c r="L43" i="7"/>
  <c r="M43" i="7"/>
  <c r="J44" i="7"/>
  <c r="K44" i="7"/>
  <c r="L44" i="7"/>
  <c r="M44" i="7"/>
  <c r="J45" i="7"/>
  <c r="K45" i="7"/>
  <c r="L45" i="7"/>
  <c r="M45" i="7"/>
  <c r="J46" i="7"/>
  <c r="K46" i="7"/>
  <c r="L46" i="7"/>
  <c r="M46" i="7"/>
  <c r="J47" i="7"/>
  <c r="K47" i="7"/>
  <c r="L47" i="7"/>
  <c r="M47" i="7"/>
  <c r="J48" i="7"/>
  <c r="K48" i="7"/>
  <c r="L48" i="7"/>
  <c r="M48" i="7"/>
  <c r="J49" i="7"/>
  <c r="K49" i="7"/>
  <c r="L49" i="7"/>
  <c r="M49" i="7"/>
  <c r="M20" i="7" l="1"/>
  <c r="J27" i="7"/>
  <c r="J26" i="7"/>
  <c r="J25" i="7"/>
  <c r="J19" i="7"/>
  <c r="L16" i="7" l="1"/>
  <c r="M16" i="7" s="1"/>
  <c r="L19" i="7"/>
  <c r="M19" i="7" s="1"/>
  <c r="L21" i="7"/>
  <c r="M21" i="7" s="1"/>
  <c r="L23" i="7"/>
  <c r="M23" i="7" s="1"/>
  <c r="L24" i="7"/>
  <c r="M24" i="7" s="1"/>
  <c r="L25" i="7"/>
  <c r="M25" i="7" s="1"/>
  <c r="L27" i="7"/>
  <c r="M27" i="7" s="1"/>
  <c r="L28" i="7"/>
  <c r="M28" i="7" s="1"/>
  <c r="L29" i="7"/>
  <c r="M29" i="7" s="1"/>
  <c r="L17" i="7"/>
  <c r="M17" i="7" s="1"/>
  <c r="L22" i="7"/>
  <c r="M22" i="7" s="1"/>
  <c r="L26" i="7"/>
  <c r="M26" i="7" s="1"/>
  <c r="L30" i="7"/>
  <c r="L18" i="7"/>
  <c r="M18" i="7" s="1"/>
  <c r="J21" i="7"/>
  <c r="J22" i="7"/>
  <c r="J23" i="7"/>
  <c r="J24" i="7"/>
  <c r="J28" i="7"/>
  <c r="J29" i="7"/>
  <c r="J30" i="7"/>
  <c r="J31" i="7"/>
  <c r="K31" i="7"/>
  <c r="L31" i="7"/>
  <c r="M31" i="7"/>
  <c r="J32" i="7"/>
  <c r="K32" i="7"/>
  <c r="L32" i="7"/>
  <c r="M32" i="7"/>
  <c r="J33" i="7"/>
  <c r="K33" i="7" s="1"/>
  <c r="L33" i="7"/>
  <c r="M33" i="7" s="1"/>
  <c r="J50" i="7"/>
  <c r="K50" i="7"/>
  <c r="L50" i="7"/>
  <c r="M50" i="7"/>
  <c r="J51" i="7"/>
  <c r="K51" i="7"/>
  <c r="L51" i="7"/>
  <c r="M51" i="7"/>
  <c r="J52" i="7"/>
  <c r="K52" i="7"/>
  <c r="L52" i="7"/>
  <c r="M52" i="7"/>
  <c r="J53" i="7"/>
  <c r="K53" i="7"/>
  <c r="L53" i="7"/>
  <c r="M53" i="7"/>
  <c r="J54" i="7"/>
  <c r="K54" i="7"/>
  <c r="L54" i="7"/>
  <c r="M54" i="7"/>
  <c r="J55" i="7"/>
  <c r="K55" i="7"/>
  <c r="L55" i="7"/>
  <c r="M55" i="7"/>
  <c r="J56" i="7"/>
  <c r="K56" i="7"/>
  <c r="L56" i="7"/>
  <c r="M56" i="7"/>
  <c r="J57" i="7"/>
  <c r="K57" i="7"/>
  <c r="L57" i="7"/>
  <c r="M57" i="7"/>
  <c r="J58" i="7"/>
  <c r="K58" i="7"/>
  <c r="L58" i="7"/>
  <c r="M58" i="7"/>
  <c r="J59" i="7"/>
  <c r="K59" i="7"/>
  <c r="L59" i="7"/>
  <c r="M59" i="7"/>
  <c r="J60" i="7"/>
  <c r="K60" i="7"/>
  <c r="L60" i="7"/>
  <c r="M60" i="7"/>
  <c r="J61" i="7"/>
  <c r="K61" i="7"/>
  <c r="L61" i="7"/>
  <c r="M61" i="7"/>
  <c r="J62" i="7"/>
  <c r="K62" i="7"/>
  <c r="L62" i="7"/>
  <c r="M62" i="7"/>
  <c r="J63" i="7"/>
  <c r="K63" i="7"/>
  <c r="L63" i="7"/>
  <c r="M63" i="7"/>
  <c r="J64" i="7"/>
  <c r="K64" i="7"/>
  <c r="L64" i="7"/>
  <c r="M64" i="7"/>
  <c r="J65" i="7"/>
  <c r="K65" i="7"/>
  <c r="L65" i="7"/>
  <c r="M65" i="7"/>
  <c r="J66" i="7"/>
  <c r="K66" i="7"/>
  <c r="L66" i="7"/>
  <c r="M66" i="7"/>
  <c r="J67" i="7"/>
  <c r="K67" i="7"/>
  <c r="L67" i="7"/>
  <c r="M67" i="7"/>
  <c r="J68" i="7"/>
  <c r="K68" i="7"/>
  <c r="L68" i="7"/>
  <c r="M68" i="7"/>
  <c r="J69" i="7"/>
  <c r="K69" i="7"/>
  <c r="L69" i="7"/>
  <c r="M69" i="7"/>
  <c r="J70" i="7"/>
  <c r="K70" i="7"/>
  <c r="L70" i="7"/>
  <c r="M70" i="7"/>
  <c r="J71" i="7"/>
  <c r="K71" i="7"/>
  <c r="L71" i="7"/>
  <c r="M71" i="7"/>
  <c r="J72" i="7"/>
  <c r="K72" i="7"/>
  <c r="L72" i="7"/>
  <c r="M72" i="7"/>
  <c r="J73" i="7"/>
  <c r="K73" i="7"/>
  <c r="L73" i="7"/>
  <c r="M73" i="7"/>
  <c r="J74" i="7"/>
  <c r="K74" i="7"/>
  <c r="L74" i="7"/>
  <c r="M74" i="7"/>
  <c r="J75" i="7"/>
  <c r="K75" i="7"/>
  <c r="L75" i="7"/>
  <c r="M75" i="7"/>
  <c r="J76" i="7"/>
  <c r="K76" i="7"/>
  <c r="L76" i="7"/>
  <c r="M76" i="7"/>
  <c r="J77" i="7"/>
  <c r="K77" i="7"/>
  <c r="L77" i="7"/>
  <c r="M77" i="7"/>
  <c r="J78" i="7"/>
  <c r="K78" i="7"/>
  <c r="L78" i="7"/>
  <c r="M78" i="7"/>
  <c r="J79" i="7"/>
  <c r="K79" i="7"/>
  <c r="L79" i="7"/>
  <c r="M79" i="7"/>
  <c r="J80" i="7"/>
  <c r="K80" i="7"/>
  <c r="L80" i="7"/>
  <c r="M80" i="7"/>
  <c r="J81" i="7"/>
  <c r="K81" i="7"/>
  <c r="L81" i="7"/>
  <c r="M81" i="7"/>
  <c r="J82" i="7"/>
  <c r="K82" i="7"/>
  <c r="L82" i="7"/>
  <c r="M82" i="7"/>
  <c r="J83" i="7"/>
  <c r="K83" i="7"/>
  <c r="L83" i="7"/>
  <c r="M83" i="7"/>
  <c r="J84" i="7"/>
  <c r="K84" i="7"/>
  <c r="L84" i="7"/>
  <c r="M84" i="7"/>
  <c r="J85" i="7"/>
  <c r="K85" i="7"/>
  <c r="L85" i="7"/>
  <c r="M85" i="7"/>
  <c r="J86" i="7"/>
  <c r="K86" i="7"/>
  <c r="L86" i="7"/>
  <c r="M86" i="7"/>
  <c r="J87" i="7"/>
  <c r="K87" i="7"/>
  <c r="L87" i="7"/>
  <c r="M87" i="7"/>
  <c r="J88" i="7"/>
  <c r="K88" i="7"/>
  <c r="L88" i="7"/>
  <c r="M88" i="7"/>
  <c r="J89" i="7"/>
  <c r="K89" i="7"/>
  <c r="L89" i="7"/>
  <c r="M89" i="7"/>
  <c r="L14" i="7"/>
  <c r="M14" i="7" s="1"/>
  <c r="L15" i="7"/>
  <c r="M15" i="7" s="1"/>
  <c r="K30" i="7"/>
  <c r="L6" i="7" l="1"/>
  <c r="M30" i="7"/>
  <c r="K21" i="7" l="1"/>
  <c r="K22" i="7"/>
  <c r="K23" i="7"/>
  <c r="K19" i="7"/>
  <c r="K20" i="7"/>
  <c r="K24" i="7"/>
  <c r="K18" i="7"/>
  <c r="K17" i="7"/>
  <c r="K15" i="7"/>
  <c r="K16" i="7"/>
  <c r="K14" i="7"/>
  <c r="K27" i="7"/>
  <c r="K25" i="7"/>
  <c r="K26" i="7"/>
  <c r="K28" i="7"/>
  <c r="K29" i="7"/>
</calcChain>
</file>

<file path=xl/sharedStrings.xml><?xml version="1.0" encoding="utf-8"?>
<sst xmlns="http://schemas.openxmlformats.org/spreadsheetml/2006/main" count="268" uniqueCount="164">
  <si>
    <t>LGBCE Review Officer</t>
  </si>
  <si>
    <t>Name:</t>
  </si>
  <si>
    <t>Mark Cooper</t>
  </si>
  <si>
    <t>Email:</t>
  </si>
  <si>
    <t>mark.cooper@lgbce.org.uk</t>
  </si>
  <si>
    <t>Telephone:</t>
  </si>
  <si>
    <t>0330 500 1272</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</si>
  <si>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</si>
  <si>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</si>
  <si>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</si>
  <si>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</si>
  <si>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</si>
  <si>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</si>
  <si>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</si>
  <si>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</si>
  <si>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</si>
  <si>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</si>
  <si>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</si>
  <si>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</si>
  <si>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</si>
  <si>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</si>
  <si>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</si>
  <si>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</si>
  <si>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</si>
  <si>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</si>
  <si>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</si>
  <si>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</si>
  <si>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</si>
  <si>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</si>
  <si>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</si>
  <si>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</si>
  <si>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</si>
  <si>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</si>
  <si>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</si>
  <si>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</si>
  <si>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</si>
  <si>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</si>
  <si>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</si>
  <si>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</si>
  <si>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</si>
  <si>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</si>
  <si>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</si>
  <si>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</si>
  <si>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</si>
  <si>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</si>
  <si>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Existing ward</t>
  </si>
  <si>
    <t>Electorate 2021</t>
  </si>
  <si>
    <t>Electorate 2027</t>
  </si>
  <si>
    <t>Name of ward</t>
  </si>
  <si>
    <t>Number of cllrs per ward</t>
  </si>
  <si>
    <t>Variance 2021</t>
  </si>
  <si>
    <t>Variance 2027</t>
  </si>
  <si>
    <t>Bargate</t>
  </si>
  <si>
    <t>Bassett</t>
  </si>
  <si>
    <t>Bevois</t>
  </si>
  <si>
    <t>Bitterne</t>
  </si>
  <si>
    <t>Bitterne Park</t>
  </si>
  <si>
    <t>Coxford</t>
  </si>
  <si>
    <t>AA</t>
  </si>
  <si>
    <t>Freemantle</t>
  </si>
  <si>
    <t>AB</t>
  </si>
  <si>
    <t>Harefield</t>
  </si>
  <si>
    <t>AC</t>
  </si>
  <si>
    <t>Millbrook</t>
  </si>
  <si>
    <t>AD</t>
  </si>
  <si>
    <t>Peartree</t>
  </si>
  <si>
    <t>AE</t>
  </si>
  <si>
    <t>Portswood</t>
  </si>
  <si>
    <t>AF</t>
  </si>
  <si>
    <t>Redbridge</t>
  </si>
  <si>
    <t>BA</t>
  </si>
  <si>
    <t>Shirley</t>
  </si>
  <si>
    <t>BB</t>
  </si>
  <si>
    <t>Sholing</t>
  </si>
  <si>
    <t>BC</t>
  </si>
  <si>
    <t>Swaythling</t>
  </si>
  <si>
    <t>BD</t>
  </si>
  <si>
    <t>Woolston</t>
  </si>
  <si>
    <t>BE</t>
  </si>
  <si>
    <t>BF</t>
  </si>
  <si>
    <t>CA</t>
  </si>
  <si>
    <t>CB</t>
  </si>
  <si>
    <t>CC</t>
  </si>
  <si>
    <t>CD</t>
  </si>
  <si>
    <t>CE</t>
  </si>
  <si>
    <t>CF</t>
  </si>
  <si>
    <t>DA</t>
  </si>
  <si>
    <t>DB</t>
  </si>
  <si>
    <t>DC</t>
  </si>
  <si>
    <t>DD</t>
  </si>
  <si>
    <t>DE</t>
  </si>
  <si>
    <t>EA</t>
  </si>
  <si>
    <t>EB</t>
  </si>
  <si>
    <t>EC</t>
  </si>
  <si>
    <t>ED</t>
  </si>
  <si>
    <t>EE</t>
  </si>
  <si>
    <t>EF</t>
  </si>
  <si>
    <t>EG</t>
  </si>
  <si>
    <t>FA</t>
  </si>
  <si>
    <t>FB</t>
  </si>
  <si>
    <t>FC</t>
  </si>
  <si>
    <t>FD</t>
  </si>
  <si>
    <t>FE</t>
  </si>
  <si>
    <t>FF</t>
  </si>
  <si>
    <t>FG</t>
  </si>
  <si>
    <t>GA</t>
  </si>
  <si>
    <t>GB</t>
  </si>
  <si>
    <t>GC</t>
  </si>
  <si>
    <t>GD</t>
  </si>
  <si>
    <t>GE</t>
  </si>
  <si>
    <t>HA</t>
  </si>
  <si>
    <t>HB</t>
  </si>
  <si>
    <t>HC</t>
  </si>
  <si>
    <t>HD</t>
  </si>
  <si>
    <t>HE</t>
  </si>
  <si>
    <t>HF</t>
  </si>
  <si>
    <t>IA</t>
  </si>
  <si>
    <t>IB</t>
  </si>
  <si>
    <t>IC</t>
  </si>
  <si>
    <t>ID</t>
  </si>
  <si>
    <t>IE</t>
  </si>
  <si>
    <t>IF</t>
  </si>
  <si>
    <t>JA</t>
  </si>
  <si>
    <t>JB</t>
  </si>
  <si>
    <t>JC</t>
  </si>
  <si>
    <t>JD</t>
  </si>
  <si>
    <t>JE</t>
  </si>
  <si>
    <t>JF</t>
  </si>
  <si>
    <t>KA</t>
  </si>
  <si>
    <t>KB</t>
  </si>
  <si>
    <t>KC</t>
  </si>
  <si>
    <t>KD</t>
  </si>
  <si>
    <t>KE</t>
  </si>
  <si>
    <t>LA</t>
  </si>
  <si>
    <t>LB</t>
  </si>
  <si>
    <t>LC</t>
  </si>
  <si>
    <t>LD</t>
  </si>
  <si>
    <t>LE</t>
  </si>
  <si>
    <t>LF</t>
  </si>
  <si>
    <t>LG</t>
  </si>
  <si>
    <t>MA</t>
  </si>
  <si>
    <t>MB</t>
  </si>
  <si>
    <t>MC</t>
  </si>
  <si>
    <t>MD</t>
  </si>
  <si>
    <t>ME</t>
  </si>
  <si>
    <t>MF</t>
  </si>
  <si>
    <t>NA</t>
  </si>
  <si>
    <t>NB</t>
  </si>
  <si>
    <t>NC</t>
  </si>
  <si>
    <t>ND</t>
  </si>
  <si>
    <t>NE</t>
  </si>
  <si>
    <t>NF</t>
  </si>
  <si>
    <t>OA</t>
  </si>
  <si>
    <t>OB</t>
  </si>
  <si>
    <t>OC</t>
  </si>
  <si>
    <t>OD</t>
  </si>
  <si>
    <t>OE</t>
  </si>
  <si>
    <t>OF</t>
  </si>
  <si>
    <t>PA</t>
  </si>
  <si>
    <t>PB</t>
  </si>
  <si>
    <t>PC</t>
  </si>
  <si>
    <t>PD</t>
  </si>
  <si>
    <t>PE</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</si>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</sst>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rgb="FF000000"/>
      <name val="Calibri"/>
      <family val="2"/>
    </font>
    <font>
      <sz val="12"/>
      <color rgb="FF000000"/>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D9D9D9"/>
      </right>
      <top style="thin">
        <color rgb="FFD9D9D9"/>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right/>
      <top/>
      <bottom style="thin">
        <color rgb="FFD9D9D9"/>
      </bottom>
      <diagonal/>
    </border>
    <border>
      <left style="thin">
        <color rgb="FF000000"/>
      </left>
      <right style="thin">
        <color rgb="FFD9D9D9"/>
      </right>
      <top style="thin">
        <color rgb="FFD9D9D9"/>
      </top>
      <bottom style="thin">
        <color rgb="FFD9D9D9"/>
      </bottom>
      <diagonal/>
    </border>
    <border>
      <left/>
      <right style="thin">
        <color rgb="FF000000"/>
      </right>
      <top/>
      <bottom/>
      <diagonal/>
    </border>
    <border>
      <left style="thin">
        <color rgb="FF000000"/>
      </left>
      <right/>
      <top/>
      <bottom/>
      <diagonal/>
    </border>
    <border>
      <left style="thin">
        <color rgb="FF000000"/>
      </left>
      <right style="thin">
        <color rgb="FFD9D9D9"/>
      </right>
      <top style="thin">
        <color rgb="FFD9D9D9"/>
      </top>
      <bottom/>
      <diagonal/>
    </border>
  </borders>
  <cellStyleXfs count="57">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4" fontId="3" fillId="0" borderId="0" applyFont="0" applyFill="0" applyBorder="0" applyAlignment="0" applyProtection="0"/>
  </cellStyleXfs>
  <cellXfs count="84">
    <xf numFmtId="0" fontId="0" fillId="0" borderId="0" xfId="0" applyAlignment="1"/>
    <xf numFmtId="0" fontId="0" fillId="2" borderId="0" xfId="0" applyFill="1"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4"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8" fillId="3" borderId="0" xfId="0" applyFont="1" applyFill="1" applyBorder="1" applyAlignment="1">
      <alignment vertical="center"/>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0" fontId="11" fillId="3" borderId="0" xfId="0" applyFont="1" applyFill="1" applyBorder="1" applyAlignment="1">
      <alignment vertical="center"/>
    </xf>
    <xf numFmtId="0" fontId="12" fillId="3" borderId="0" xfId="0" applyFont="1" applyFill="1" applyBorder="1" applyAlignment="1">
      <alignment vertical="center"/>
    </xf>
    <xf numFmtId="0" fontId="13" fillId="3" borderId="5" xfId="0" applyFont="1" applyFill="1" applyBorder="1" applyAlignment="1">
      <alignment horizontal="right" vertical="center"/>
    </xf>
    <xf numFmtId="3" fontId="9" fillId="3" borderId="0" xfId="0" applyNumberFormat="1" applyFont="1" applyFill="1" applyBorder="1" applyAlignment="1">
      <alignment horizontal="center" vertical="center"/>
    </xf>
    <xf numFmtId="0" fontId="14" fillId="3" borderId="8" xfId="0" applyFont="1" applyFill="1" applyBorder="1" applyAlignment="1">
      <alignment horizontal="right" vertical="center"/>
    </xf>
    <xf numFmtId="0" fontId="6" fillId="2" borderId="12" xfId="0" applyFont="1" applyFill="1" applyBorder="1" applyAlignment="1" applyProtection="1">
      <alignment horizontal="center" vertical="center" wrapText="1"/>
    </xf>
    <xf numFmtId="0" fontId="13" fillId="3" borderId="0" xfId="0" applyFont="1" applyFill="1" applyBorder="1" applyAlignment="1">
      <alignment horizontal="right" vertical="center"/>
    </xf>
    <xf numFmtId="0" fontId="14" fillId="3" borderId="0" xfId="0" applyFont="1" applyFill="1" applyBorder="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Border="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Border="1" applyAlignment="1">
      <alignment vertical="center"/>
    </xf>
    <xf numFmtId="0" fontId="3" fillId="3" borderId="0" xfId="0" applyFont="1" applyFill="1" applyBorder="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3" fillId="0" borderId="0" xfId="0" applyFont="1" applyFill="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35" fillId="0" borderId="0" xfId="0" applyFont="1" applyFill="1" applyBorder="1" applyAlignment="1">
      <alignment wrapText="1"/>
    </xf>
    <xf numFmtId="0" fontId="0" fillId="0" borderId="0" xfId="0"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35" fillId="0" borderId="0"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4" fillId="0" borderId="31" xfId="0" applyFont="1" applyFill="1" applyBorder="1" applyAlignment="1">
      <alignment wrapText="1"/>
    </xf>
    <xf numFmtId="0" fontId="35" fillId="0" borderId="29" xfId="0" applyFont="1" applyFill="1" applyBorder="1" applyAlignment="1">
      <alignment wrapText="1"/>
    </xf>
    <xf numFmtId="0" fontId="35" fillId="0" borderId="32" xfId="0" applyFont="1" applyFill="1" applyBorder="1" applyAlignment="1">
      <alignment wrapText="1"/>
    </xf>
    <xf numFmtId="0" fontId="35" fillId="0" borderId="31" xfId="0" applyFont="1" applyFill="1" applyBorder="1" applyAlignment="1">
      <alignment wrapText="1"/>
    </xf>
    <xf numFmtId="0" fontId="2" fillId="2" borderId="0" xfId="0" applyFont="1" applyFill="1" applyAlignment="1"/>
    <xf numFmtId="0" fontId="3" fillId="3" borderId="0" xfId="0" applyFont="1" applyFill="1" applyBorder="1" applyAlignment="1">
      <alignment vertical="center"/>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0" fontId="3" fillId="3" borderId="0" xfId="0" applyFont="1" applyFill="1" applyBorder="1" applyAlignment="1">
      <alignment horizontal="center" vertical="center"/>
    </xf>
    <xf numFmtId="0" fontId="2" fillId="3" borderId="0" xfId="0" applyFont="1" applyFill="1" applyBorder="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0" borderId="0" xfId="0" applyFont="1" applyFill="1" applyBorder="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Border="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1" fontId="3" fillId="0" borderId="30" xfId="0" applyNumberFormat="1" applyFont="1" applyFill="1" applyBorder="1" applyAlignment="1" applyProtection="1">
      <alignment horizontal="center" vertical="center"/>
      <protection locked="0"/>
    </xf>
    <xf numFmtId="0" fontId="2" fillId="3" borderId="0" xfId="0" applyFont="1" applyFill="1" applyBorder="1" applyAlignment="1">
      <alignment horizontal="left" vertical="center" wrapText="1"/>
    </xf>
    <xf numFmtId="0" fontId="6" fillId="2" borderId="13" xfId="0" applyFont="1" applyFill="1" applyBorder="1" applyAlignment="1" applyProtection="1">
      <alignment horizontal="center" vertical="center" wrapText="1"/>
    </xf>
    <xf numFmtId="0" fontId="2" fillId="3" borderId="0" xfId="0" applyFont="1" applyFill="1" applyBorder="1" applyAlignment="1">
      <alignment horizontal="left"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15" fillId="3" borderId="0" xfId="0" applyFont="1" applyFill="1" applyBorder="1" applyAlignment="1">
      <alignment horizontal="left" vertical="center" wrapText="1"/>
    </xf>
  </cellXfs>
  <cellStyles count="5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6" xr:uid="{BC60C535-1857-459C-AB91-DA94A4B8D0E0}"/>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20" workbookViewId="0">
      <selection activeCell="C25" sqref="C25"/>
    </sheetView>
  </sheetViews>
  <sheetFormatPr defaultColWidth="8.84375" defaultRowHeight="15.5" x14ac:dyDescent="0.35"/>
  <cols>
    <col min="1" max="2" width="8.84375" style="1"/>
    <col min="3" max="3" width="75.3046875" style="1" customWidth="1"/>
    <col min="4" max="16384" width="8.84375" style="1"/>
  </cols>
  <sheetData>
    <row r="2" spans="2:3" x14ac:dyDescent="0.35">
      <c r="B2" s="54" t="s">
        <v>0</v>
      </c>
    </row>
    <row r="3" spans="2:3" x14ac:dyDescent="0.35">
      <c r="B3" s="17" t="s">
        <v>1</v>
      </c>
      <c r="C3" s="19" t="s">
        <v>2</v>
      </c>
    </row>
    <row r="4" spans="2:3" x14ac:dyDescent="0.35">
      <c r="B4" s="17" t="s">
        <v>3</v>
      </c>
      <c r="C4" s="32" t="s">
        <v>4</v>
      </c>
    </row>
    <row r="5" spans="2:3" x14ac:dyDescent="0.35">
      <c r="B5" s="17" t="s">
        <v>5</v>
      </c>
      <c r="C5" s="19" t="s">
        <v>6</v>
      </c>
    </row>
    <row r="6" spans="2:3" ht="18" customHeight="1" x14ac:dyDescent="0.35">
      <c r="B6" s="17" t="s">
        <v>7</v>
      </c>
      <c r="C6" s="37" t="s">
        <v>8</v>
      </c>
    </row>
    <row r="9" spans="2:3" x14ac:dyDescent="0.35">
      <c r="B9" s="54" t="s">
        <v>9</v>
      </c>
    </row>
    <row r="10" spans="2:3" x14ac:dyDescent="0.35">
      <c r="B10" s="17" t="s">
        <v>1</v>
      </c>
      <c r="C10" s="34"/>
    </row>
    <row r="11" spans="2:3" x14ac:dyDescent="0.35">
      <c r="B11" s="17" t="s">
        <v>3</v>
      </c>
      <c r="C11" s="32"/>
    </row>
    <row r="12" spans="2:3" x14ac:dyDescent="0.35">
      <c r="B12" s="17" t="s">
        <v>5</v>
      </c>
      <c r="C12" s="19"/>
    </row>
    <row r="13" spans="2:3" x14ac:dyDescent="0.35">
      <c r="B13" s="17" t="s">
        <v>7</v>
      </c>
      <c r="C13" s="19"/>
    </row>
    <row r="14" spans="2:3" x14ac:dyDescent="0.35">
      <c r="B14" s="17"/>
      <c r="C14" s="19"/>
    </row>
    <row r="15" spans="2:3" x14ac:dyDescent="0.35">
      <c r="B15" s="54" t="s">
        <v>10</v>
      </c>
    </row>
    <row r="17" spans="2:3" ht="46.5" x14ac:dyDescent="0.35">
      <c r="B17" s="16" t="s">
        <v>11</v>
      </c>
      <c r="C17" s="18" t="s">
        <v>12</v>
      </c>
    </row>
    <row r="18" spans="2:3" ht="62" x14ac:dyDescent="0.35">
      <c r="B18" s="16" t="s">
        <v>13</v>
      </c>
      <c r="C18" s="18" t="s">
        <v>14</v>
      </c>
    </row>
    <row r="19" spans="2:3" ht="62" x14ac:dyDescent="0.35">
      <c r="B19" s="16" t="s">
        <v>15</v>
      </c>
      <c r="C19" s="18" t="s">
        <v>16</v>
      </c>
    </row>
    <row r="20" spans="2:3" ht="48" customHeight="1" x14ac:dyDescent="0.35">
      <c r="B20" s="16" t="s">
        <v>17</v>
      </c>
      <c r="C20" s="18" t="s">
        <v>18</v>
      </c>
    </row>
    <row r="21" spans="2:3" ht="31" x14ac:dyDescent="0.35">
      <c r="B21" s="16" t="s">
        <v>19</v>
      </c>
      <c r="C21" s="18" t="s">
        <v>20</v>
      </c>
    </row>
    <row r="22" spans="2:3" ht="103.5" customHeight="1" x14ac:dyDescent="0.35">
      <c r="B22" s="16" t="s">
        <v>21</v>
      </c>
      <c r="C22" s="18" t="s">
        <v>22</v>
      </c>
    </row>
    <row r="23" spans="2:3" x14ac:dyDescent="0.35">
      <c r="B23" s="54" t="s">
        <v>23</v>
      </c>
    </row>
    <row r="24" spans="2:3" x14ac:dyDescent="0.35">
      <c r="B24" s="16"/>
      <c r="C24" s="18"/>
    </row>
    <row r="25" spans="2:3" ht="58.5" customHeight="1" x14ac:dyDescent="0.35">
      <c r="B25" s="16" t="s">
        <v>11</v>
      </c>
      <c r="C25" s="31" t="s">
        <v>24</v>
      </c>
    </row>
    <row r="26" spans="2:3" ht="60" customHeight="1" x14ac:dyDescent="0.35">
      <c r="B26" s="16" t="s">
        <v>13</v>
      </c>
      <c r="C26" s="31" t="s">
        <v>25</v>
      </c>
    </row>
    <row r="27" spans="2:3" ht="77.5" x14ac:dyDescent="0.35">
      <c r="B27" s="16" t="s">
        <v>15</v>
      </c>
      <c r="C27" s="31" t="s">
        <v>26</v>
      </c>
    </row>
    <row r="28" spans="2:3" x14ac:dyDescent="0.35">
      <c r="C28" s="31"/>
    </row>
    <row r="29" spans="2:3" x14ac:dyDescent="0.35">
      <c r="C29" s="31"/>
    </row>
    <row r="30" spans="2:3" x14ac:dyDescent="0.35">
      <c r="C30" s="31"/>
    </row>
    <row r="31" spans="2:3" x14ac:dyDescent="0.35">
      <c r="C31" s="31"/>
    </row>
    <row r="32" spans="2:3" x14ac:dyDescent="0.35">
      <c r="C32" s="31"/>
    </row>
    <row r="33" spans="3:3" x14ac:dyDescent="0.35">
      <c r="C33" s="31"/>
    </row>
    <row r="34" spans="3:3" x14ac:dyDescent="0.35">
      <c r="C34" s="31"/>
    </row>
    <row r="35" spans="3:3" x14ac:dyDescent="0.35">
      <c r="C35" s="31"/>
    </row>
    <row r="36" spans="3:3" x14ac:dyDescent="0.35">
      <c r="C36" s="31"/>
    </row>
  </sheetData>
  <phoneticPr fontId="5" type="noConversion"/>
  <hyperlinks>
    <hyperlink ref="C4" r:id="rId1" xr:uid="{B955A0A4-2174-4AF7-848B-5D7B50B2776E}"/>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189"/>
  <sheetViews>
    <sheetView tabSelected="1" topLeftCell="A10" zoomScale="72" workbookViewId="0">
      <selection activeCell="E28" sqref="E28"/>
    </sheetView>
  </sheetViews>
  <sheetFormatPr defaultColWidth="8.84375" defaultRowHeight="15.5" x14ac:dyDescent="0.35"/>
  <cols>
    <col min="1" max="1" width="2.765625" style="6" customWidth="1"/>
    <col min="2" max="2" width="9.84375" style="7" customWidth="1"/>
    <col min="3" max="6" width="23" style="5" customWidth="1"/>
    <col min="7" max="7" width="9.921875" style="5" customWidth="1"/>
    <col min="8" max="8" width="12.23046875" style="7" customWidth="1"/>
    <col min="9" max="9" width="12.23046875" style="12" customWidth="1"/>
    <col min="10" max="10" width="14.84375" style="6" customWidth="1"/>
    <col min="11" max="11" width="13.07421875" style="6" customWidth="1"/>
    <col min="12" max="16" width="12.84375" style="7" customWidth="1"/>
    <col min="17" max="16384" width="8.84375" style="6"/>
  </cols>
  <sheetData>
    <row r="2" spans="1:17" s="20" customFormat="1" ht="18" x14ac:dyDescent="0.35">
      <c r="B2" s="22" t="s">
        <v>27</v>
      </c>
      <c r="C2" s="22"/>
      <c r="D2" s="22"/>
      <c r="E2" s="22"/>
      <c r="F2" s="22"/>
      <c r="G2" s="22"/>
      <c r="H2" s="21"/>
      <c r="I2" s="23"/>
      <c r="L2" s="21"/>
      <c r="M2" s="21"/>
      <c r="N2" s="21"/>
      <c r="O2" s="21"/>
      <c r="P2" s="21"/>
    </row>
    <row r="3" spans="1:17" s="24" customFormat="1" x14ac:dyDescent="0.35">
      <c r="A3" s="55"/>
      <c r="B3" s="36"/>
      <c r="C3" s="36"/>
      <c r="D3" s="36"/>
      <c r="E3" s="36"/>
      <c r="F3" s="36"/>
      <c r="G3" s="30"/>
      <c r="H3" s="56"/>
      <c r="I3" s="56"/>
      <c r="J3" s="55"/>
      <c r="K3" s="27" t="s">
        <v>28</v>
      </c>
      <c r="L3" s="57">
        <v>2021</v>
      </c>
      <c r="M3" s="57">
        <v>2027</v>
      </c>
      <c r="N3" s="58"/>
      <c r="O3" s="58"/>
      <c r="P3" s="58"/>
      <c r="Q3" s="55"/>
    </row>
    <row r="4" spans="1:17" s="24" customFormat="1" ht="15" customHeight="1" x14ac:dyDescent="0.35">
      <c r="A4" s="55"/>
      <c r="B4" s="79" t="s">
        <v>29</v>
      </c>
      <c r="C4" s="79"/>
      <c r="D4" s="79"/>
      <c r="E4" s="79"/>
      <c r="F4" s="79"/>
      <c r="G4" s="55"/>
      <c r="H4" s="55"/>
      <c r="I4" s="55"/>
      <c r="J4" s="55"/>
      <c r="K4" s="25" t="s">
        <v>30</v>
      </c>
      <c r="L4" s="26">
        <v>48</v>
      </c>
      <c r="M4" s="26">
        <v>48</v>
      </c>
      <c r="N4" s="58"/>
      <c r="O4" s="58"/>
      <c r="P4" s="58"/>
      <c r="Q4" s="55"/>
    </row>
    <row r="5" spans="1:17" s="24" customFormat="1" ht="15" customHeight="1" x14ac:dyDescent="0.35">
      <c r="A5" s="55"/>
      <c r="B5" s="79"/>
      <c r="C5" s="79"/>
      <c r="D5" s="79"/>
      <c r="E5" s="79"/>
      <c r="F5" s="79"/>
      <c r="G5" s="29"/>
      <c r="H5" s="26"/>
      <c r="I5" s="26"/>
      <c r="J5" s="55"/>
      <c r="K5" s="25" t="s">
        <v>31</v>
      </c>
      <c r="L5" s="26">
        <v>174849</v>
      </c>
      <c r="M5" s="26">
        <f>SUM(F15:F110)</f>
        <v>183318</v>
      </c>
      <c r="N5" s="58"/>
      <c r="O5" s="58"/>
      <c r="P5" s="58"/>
      <c r="Q5" s="55"/>
    </row>
    <row r="6" spans="1:17" s="24" customFormat="1" ht="15.75" customHeight="1" x14ac:dyDescent="0.35">
      <c r="A6" s="55"/>
      <c r="B6" s="79"/>
      <c r="C6" s="79"/>
      <c r="D6" s="79"/>
      <c r="E6" s="79"/>
      <c r="F6" s="79"/>
      <c r="G6" s="55"/>
      <c r="H6" s="55"/>
      <c r="I6" s="55"/>
      <c r="J6" s="55"/>
      <c r="K6" s="25" t="s">
        <v>32</v>
      </c>
      <c r="L6" s="26">
        <f>L5/L4</f>
        <v>3642.6875</v>
      </c>
      <c r="M6" s="26">
        <f>M5/M4</f>
        <v>3819.125</v>
      </c>
      <c r="N6" s="58"/>
      <c r="O6" s="58"/>
      <c r="P6" s="58"/>
      <c r="Q6" s="55"/>
    </row>
    <row r="7" spans="1:17" s="24" customFormat="1" ht="15.75" customHeight="1" x14ac:dyDescent="0.35">
      <c r="A7" s="55"/>
      <c r="B7" s="77"/>
      <c r="C7" s="77"/>
      <c r="D7" s="77"/>
      <c r="E7" s="77"/>
      <c r="F7" s="77"/>
      <c r="G7" s="55" t="s">
        <v>163</v>
      </c>
      <c r="H7" s="55"/>
      <c r="I7" s="55"/>
      <c r="J7" s="55"/>
      <c r="K7" s="29"/>
      <c r="L7" s="26"/>
      <c r="M7" s="26"/>
      <c r="N7" s="58"/>
      <c r="O7" s="58"/>
      <c r="P7" s="58"/>
      <c r="Q7" s="55"/>
    </row>
    <row r="8" spans="1:17" s="24" customFormat="1" ht="15.75" customHeight="1" x14ac:dyDescent="0.35">
      <c r="A8" s="55"/>
      <c r="B8" s="83" t="s">
        <v>33</v>
      </c>
      <c r="C8" s="83"/>
      <c r="D8" s="83"/>
      <c r="E8" s="83"/>
      <c r="F8" s="83"/>
      <c r="G8" s="55"/>
      <c r="H8" s="55"/>
      <c r="I8" s="55"/>
      <c r="J8" s="55"/>
      <c r="K8" s="29"/>
      <c r="L8" s="26"/>
      <c r="M8" s="26"/>
      <c r="N8" s="58"/>
      <c r="O8" s="58"/>
      <c r="P8" s="33" t="s">
        <v>34</v>
      </c>
      <c r="Q8" s="55"/>
    </row>
    <row r="9" spans="1:17" x14ac:dyDescent="0.35">
      <c r="E9" s="7"/>
      <c r="F9" s="12"/>
      <c r="G9" s="6"/>
      <c r="H9" s="6"/>
      <c r="I9" s="6"/>
      <c r="K9" s="7"/>
      <c r="N9" s="6"/>
      <c r="O9" s="6"/>
      <c r="P9" s="6"/>
    </row>
    <row r="10" spans="1:17" ht="51" customHeight="1" x14ac:dyDescent="0.35">
      <c r="B10" s="15" t="s">
        <v>35</v>
      </c>
      <c r="C10" s="15" t="s">
        <v>36</v>
      </c>
      <c r="D10" s="15" t="s">
        <v>37</v>
      </c>
      <c r="E10" s="15" t="s">
        <v>38</v>
      </c>
      <c r="F10" s="15" t="s">
        <v>39</v>
      </c>
      <c r="G10" s="28"/>
      <c r="H10" s="15" t="s">
        <v>40</v>
      </c>
      <c r="I10" s="78" t="s">
        <v>41</v>
      </c>
      <c r="J10" s="80" t="s">
        <v>42</v>
      </c>
      <c r="K10" s="81"/>
      <c r="L10" s="81"/>
      <c r="M10" s="82"/>
      <c r="N10" s="6"/>
      <c r="O10" s="6"/>
      <c r="P10" s="6"/>
    </row>
    <row r="11" spans="1:17" ht="16" thickBot="1" x14ac:dyDescent="0.4">
      <c r="E11" s="7"/>
      <c r="F11" s="12"/>
      <c r="G11" s="6"/>
      <c r="H11" s="6"/>
      <c r="I11" s="7"/>
      <c r="J11" s="7"/>
      <c r="K11" s="7"/>
      <c r="N11" s="6"/>
      <c r="O11" s="6"/>
      <c r="P11" s="6"/>
    </row>
    <row r="12" spans="1:17" s="4" customFormat="1" ht="47" thickBot="1" x14ac:dyDescent="0.4">
      <c r="A12" s="59"/>
      <c r="B12" s="38" t="s">
        <v>43</v>
      </c>
      <c r="C12" s="60" t="s">
        <v>44</v>
      </c>
      <c r="D12" s="60" t="s">
        <v>45</v>
      </c>
      <c r="E12" s="38" t="s">
        <v>46</v>
      </c>
      <c r="F12" s="38" t="s">
        <v>47</v>
      </c>
      <c r="G12" s="59"/>
      <c r="H12" s="61" t="s">
        <v>48</v>
      </c>
      <c r="I12" s="38" t="s">
        <v>49</v>
      </c>
      <c r="J12" s="62" t="s">
        <v>46</v>
      </c>
      <c r="K12" s="38" t="s">
        <v>50</v>
      </c>
      <c r="L12" s="62" t="s">
        <v>47</v>
      </c>
      <c r="M12" s="38" t="s">
        <v>51</v>
      </c>
      <c r="N12" s="59"/>
      <c r="O12" s="59"/>
      <c r="P12" s="59"/>
      <c r="Q12" s="59"/>
    </row>
    <row r="13" spans="1:17" s="4" customFormat="1" x14ac:dyDescent="0.35">
      <c r="A13" s="59"/>
      <c r="B13" s="63"/>
      <c r="C13" s="64"/>
      <c r="D13" s="64"/>
      <c r="E13" s="63"/>
      <c r="F13" s="65"/>
      <c r="G13" s="59"/>
      <c r="H13" s="66"/>
      <c r="I13" s="63"/>
      <c r="J13" s="63"/>
      <c r="K13" s="63"/>
      <c r="L13" s="63"/>
      <c r="M13" s="63"/>
      <c r="N13" s="59"/>
      <c r="O13" s="59"/>
      <c r="P13" s="59"/>
      <c r="Q13" s="59"/>
    </row>
    <row r="14" spans="1:17" s="4" customFormat="1" x14ac:dyDescent="0.35">
      <c r="A14" s="67"/>
      <c r="B14" s="71"/>
      <c r="C14" s="72"/>
      <c r="D14" s="72"/>
      <c r="E14" s="71"/>
      <c r="F14" s="73"/>
      <c r="G14" s="59"/>
      <c r="H14" s="40" t="s">
        <v>52</v>
      </c>
      <c r="I14" s="68">
        <v>3</v>
      </c>
      <c r="J14" s="13">
        <f>IF(H14="",0,(SUMIF($D$15:$D$110,H14,$E$15:$E$110)))</f>
        <v>13677</v>
      </c>
      <c r="K14" s="14">
        <f>IF(H14="",-1,(-($L$6-(J14/I14))/$L$6))</f>
        <v>0.25154847897328553</v>
      </c>
      <c r="L14" s="13">
        <f>IF(H14="",0,(SUMIF($D$14:$D$110,H14,$F$14:$F$110)))</f>
        <v>16727</v>
      </c>
      <c r="M14" s="14">
        <f>IF(H14="",-1,(-($M$6-(L14/I14))/$M$6))</f>
        <v>0.45993301257923397</v>
      </c>
      <c r="N14" s="69"/>
      <c r="O14" s="59"/>
      <c r="P14" s="59"/>
      <c r="Q14" s="59"/>
    </row>
    <row r="15" spans="1:17" s="4" customFormat="1" ht="15.5" customHeight="1" x14ac:dyDescent="0.35">
      <c r="A15" s="67"/>
      <c r="B15" s="41" t="s">
        <v>58</v>
      </c>
      <c r="C15" s="42"/>
      <c r="D15" s="41" t="s">
        <v>52</v>
      </c>
      <c r="E15" s="48">
        <v>2618</v>
      </c>
      <c r="F15" s="74">
        <v>3094</v>
      </c>
      <c r="G15" s="59"/>
      <c r="H15" s="40" t="s">
        <v>53</v>
      </c>
      <c r="I15" s="68">
        <v>3</v>
      </c>
      <c r="J15" s="13">
        <f>IF(H15="",0,(SUMIF($D$15:$D$110,H15,$E$15:$E$110)))</f>
        <v>10143</v>
      </c>
      <c r="K15" s="14">
        <f>IF(H15="",-1,(-($L$6-(J15/I15))/$L$6))</f>
        <v>-7.1839129763395848E-2</v>
      </c>
      <c r="L15" s="13">
        <f>IF(H15="",0,(SUMIF($D$14:$D$110,H15,$F$14:$F$110)))</f>
        <v>10371</v>
      </c>
      <c r="M15" s="14">
        <f>IF(H15="",-1,(-($M$6-(L15/I15))/$M$6))</f>
        <v>-9.4818839393840212E-2</v>
      </c>
      <c r="N15" s="69"/>
      <c r="O15" s="59"/>
      <c r="P15" s="59"/>
      <c r="Q15" s="70"/>
    </row>
    <row r="16" spans="1:17" s="4" customFormat="1" x14ac:dyDescent="0.35">
      <c r="A16" s="67"/>
      <c r="B16" s="41" t="s">
        <v>60</v>
      </c>
      <c r="C16" s="42"/>
      <c r="D16" s="41" t="s">
        <v>52</v>
      </c>
      <c r="E16" s="48">
        <v>1841</v>
      </c>
      <c r="F16" s="74">
        <v>1978</v>
      </c>
      <c r="G16" s="59"/>
      <c r="H16" s="40" t="s">
        <v>54</v>
      </c>
      <c r="I16" s="68">
        <v>3</v>
      </c>
      <c r="J16" s="13">
        <f>IF(H16="",0,(SUMIF($D$15:$D$110,H16,$E$15:$E$110)))</f>
        <v>12062</v>
      </c>
      <c r="K16" s="14">
        <f t="shared" ref="K16:K78" si="0">IF(H16="",-1,(-($L$6-(J16/I16))/$L$6))</f>
        <v>0.10376381906673754</v>
      </c>
      <c r="L16" s="13">
        <f>IF(H16="",0,(SUMIF($D$14:$D$110,H16,$F$14:$F$110)))</f>
        <v>12759</v>
      </c>
      <c r="M16" s="14">
        <f t="shared" ref="M16:M78" si="1">IF(H16="",-1,(-($M$6-(L16/I16))/$M$6))</f>
        <v>0.11360586521781822</v>
      </c>
      <c r="N16" s="69"/>
      <c r="O16" s="59"/>
      <c r="P16" s="59"/>
      <c r="Q16" s="70"/>
    </row>
    <row r="17" spans="1:17" s="4" customFormat="1" x14ac:dyDescent="0.35">
      <c r="A17" s="67"/>
      <c r="B17" s="41" t="s">
        <v>62</v>
      </c>
      <c r="C17" s="42"/>
      <c r="D17" s="41" t="s">
        <v>52</v>
      </c>
      <c r="E17" s="48">
        <v>2091</v>
      </c>
      <c r="F17" s="74">
        <v>2788</v>
      </c>
      <c r="G17" s="59"/>
      <c r="H17" s="40" t="s">
        <v>55</v>
      </c>
      <c r="I17" s="68">
        <v>3</v>
      </c>
      <c r="J17" s="13">
        <f>IF(H17="",0,(SUMIF($D$15:$D$110,H17,$E$15:$E$110)))</f>
        <v>10140</v>
      </c>
      <c r="K17" s="14">
        <f t="shared" si="0"/>
        <v>-7.2113652351457544E-2</v>
      </c>
      <c r="L17" s="13">
        <f>IF(H17="",0,(SUMIF($D$14:$D$110,H17,$F$14:$F$110)))</f>
        <v>10262</v>
      </c>
      <c r="M17" s="14">
        <f t="shared" si="1"/>
        <v>-0.10433236234303236</v>
      </c>
      <c r="N17" s="69"/>
      <c r="O17" s="59"/>
      <c r="P17" s="59"/>
      <c r="Q17" s="70"/>
    </row>
    <row r="18" spans="1:17" s="4" customFormat="1" ht="15.5" customHeight="1" x14ac:dyDescent="0.35">
      <c r="A18" s="67"/>
      <c r="B18" s="41" t="s">
        <v>64</v>
      </c>
      <c r="C18" s="42"/>
      <c r="D18" s="41" t="s">
        <v>52</v>
      </c>
      <c r="E18" s="48">
        <v>1973</v>
      </c>
      <c r="F18" s="74">
        <v>2471</v>
      </c>
      <c r="G18" s="59"/>
      <c r="H18" s="40" t="s">
        <v>56</v>
      </c>
      <c r="I18" s="68">
        <v>3</v>
      </c>
      <c r="J18" s="13">
        <f>IF(H18="",0,(SUMIF($D$15:$D$110,H18,$E$15:$E$110)))</f>
        <v>10543</v>
      </c>
      <c r="K18" s="14">
        <f t="shared" si="0"/>
        <v>-3.523611802183594E-2</v>
      </c>
      <c r="L18" s="13">
        <f>IF(H18="",0,(SUMIF($D$14:$D$110,H18,$F$14:$F$110)))</f>
        <v>10719</v>
      </c>
      <c r="M18" s="14">
        <f t="shared" si="1"/>
        <v>-6.4445389978070894E-2</v>
      </c>
      <c r="N18" s="69"/>
      <c r="O18" s="59"/>
      <c r="P18" s="59"/>
      <c r="Q18" s="70"/>
    </row>
    <row r="19" spans="1:17" s="4" customFormat="1" x14ac:dyDescent="0.35">
      <c r="A19" s="59"/>
      <c r="B19" s="41" t="s">
        <v>66</v>
      </c>
      <c r="C19" s="42"/>
      <c r="D19" s="41" t="s">
        <v>52</v>
      </c>
      <c r="E19" s="48">
        <v>1564</v>
      </c>
      <c r="F19" s="74">
        <v>2012</v>
      </c>
      <c r="G19" s="59"/>
      <c r="H19" s="40" t="s">
        <v>57</v>
      </c>
      <c r="I19" s="68">
        <v>3</v>
      </c>
      <c r="J19" s="13">
        <f>IF(H19="",0,(SUMIF($D$15:$D$110,H19,$E$15:$E$110)))</f>
        <v>10342</v>
      </c>
      <c r="K19" s="14">
        <f t="shared" si="0"/>
        <v>-5.3629131421969775E-2</v>
      </c>
      <c r="L19" s="13">
        <f>IF(H19="",0,(SUMIF($D$14:$D$110,H19,$F$14:$F$110)))</f>
        <v>10541</v>
      </c>
      <c r="M19" s="14">
        <f t="shared" si="1"/>
        <v>-7.9981234794182829E-2</v>
      </c>
      <c r="N19" s="69"/>
      <c r="O19" s="59"/>
      <c r="P19" s="59"/>
      <c r="Q19" s="70"/>
    </row>
    <row r="20" spans="1:17" x14ac:dyDescent="0.35">
      <c r="A20" s="9"/>
      <c r="B20" s="41" t="s">
        <v>68</v>
      </c>
      <c r="C20" s="42"/>
      <c r="D20" s="41" t="s">
        <v>52</v>
      </c>
      <c r="E20" s="48">
        <v>3590</v>
      </c>
      <c r="F20" s="74">
        <v>4384</v>
      </c>
      <c r="G20" s="35"/>
      <c r="H20" s="40" t="s">
        <v>59</v>
      </c>
      <c r="I20" s="68">
        <v>3</v>
      </c>
      <c r="J20" s="13">
        <f>IF(H20="",0,(SUMIF($D$15:$D$110,H20,$E$15:$E$110)))</f>
        <v>11854</v>
      </c>
      <c r="K20" s="14">
        <f t="shared" si="0"/>
        <v>8.4730252961126504E-2</v>
      </c>
      <c r="L20" s="13">
        <f>IF(H20="",0,(SUMIF($D$14:$D$110,H20,$F$14:$F$110)))</f>
        <v>12571</v>
      </c>
      <c r="M20" s="14">
        <f t="shared" si="1"/>
        <v>9.7197220131138157E-2</v>
      </c>
      <c r="N20" s="8"/>
      <c r="O20" s="6"/>
      <c r="P20" s="6"/>
      <c r="Q20" s="35"/>
    </row>
    <row r="21" spans="1:17" x14ac:dyDescent="0.35">
      <c r="A21" s="9"/>
      <c r="B21" s="41" t="s">
        <v>70</v>
      </c>
      <c r="C21" s="42"/>
      <c r="D21" s="41" t="s">
        <v>53</v>
      </c>
      <c r="E21" s="48">
        <v>2110</v>
      </c>
      <c r="F21" s="74">
        <v>2148</v>
      </c>
      <c r="G21" s="35"/>
      <c r="H21" s="75" t="s">
        <v>61</v>
      </c>
      <c r="I21" s="68">
        <v>3</v>
      </c>
      <c r="J21" s="13">
        <f>IF(H21="",0,(SUMIF($D$15:$D$110,H21,$E$15:$E$110)))</f>
        <v>10603</v>
      </c>
      <c r="K21" s="14">
        <f t="shared" si="0"/>
        <v>-2.9745666260601964E-2</v>
      </c>
      <c r="L21" s="13">
        <f>IF(H21="",0,(SUMIF($D$14:$D$110,H21,$F$14:$F$110)))</f>
        <v>11241</v>
      </c>
      <c r="M21" s="14">
        <f t="shared" si="1"/>
        <v>-1.8885215854416916E-2</v>
      </c>
      <c r="N21" s="8"/>
      <c r="O21" s="6"/>
      <c r="P21" s="6"/>
      <c r="Q21" s="35"/>
    </row>
    <row r="22" spans="1:17" x14ac:dyDescent="0.35">
      <c r="A22" s="9"/>
      <c r="B22" s="41" t="s">
        <v>72</v>
      </c>
      <c r="C22" s="42"/>
      <c r="D22" s="41" t="s">
        <v>53</v>
      </c>
      <c r="E22" s="48">
        <v>1213</v>
      </c>
      <c r="F22" s="74">
        <v>1248</v>
      </c>
      <c r="G22" s="35"/>
      <c r="H22" s="75" t="s">
        <v>63</v>
      </c>
      <c r="I22" s="68">
        <v>3</v>
      </c>
      <c r="J22" s="13">
        <f>IF(H22="",0,(SUMIF($D$15:$D$110,H22,$E$15:$E$110)))</f>
        <v>11236</v>
      </c>
      <c r="K22" s="14">
        <f t="shared" si="0"/>
        <v>2.8178599820416515E-2</v>
      </c>
      <c r="L22" s="13">
        <f>IF(H22="",0,(SUMIF($D$14:$D$110,H22,$F$14:$F$110)))</f>
        <v>11455</v>
      </c>
      <c r="M22" s="14">
        <f t="shared" si="1"/>
        <v>-2.0729006425988024E-4</v>
      </c>
      <c r="N22" s="8"/>
      <c r="O22" s="6"/>
      <c r="P22" s="6"/>
      <c r="Q22" s="35"/>
    </row>
    <row r="23" spans="1:17" x14ac:dyDescent="0.35">
      <c r="A23" s="9"/>
      <c r="B23" s="41" t="s">
        <v>74</v>
      </c>
      <c r="C23" s="42"/>
      <c r="D23" s="41" t="s">
        <v>53</v>
      </c>
      <c r="E23" s="48">
        <v>986</v>
      </c>
      <c r="F23" s="74">
        <v>1017</v>
      </c>
      <c r="G23" s="35"/>
      <c r="H23" s="75" t="s">
        <v>65</v>
      </c>
      <c r="I23" s="68">
        <v>3</v>
      </c>
      <c r="J23" s="13">
        <f>IF(H23="",0,(SUMIF($D$15:$D$110,H23,$E$15:$E$110)))</f>
        <v>10556</v>
      </c>
      <c r="K23" s="14">
        <f t="shared" si="0"/>
        <v>-3.4046520140235327E-2</v>
      </c>
      <c r="L23" s="13">
        <f>IF(H23="",0,(SUMIF($D$14:$D$110,H23,$F$14:$F$110)))</f>
        <v>10746</v>
      </c>
      <c r="M23" s="14">
        <f t="shared" si="1"/>
        <v>-6.2088829247537065E-2</v>
      </c>
      <c r="N23" s="8"/>
      <c r="O23" s="6"/>
      <c r="P23" s="6"/>
      <c r="Q23" s="35"/>
    </row>
    <row r="24" spans="1:17" x14ac:dyDescent="0.35">
      <c r="A24" s="9"/>
      <c r="B24" s="41" t="s">
        <v>76</v>
      </c>
      <c r="C24" s="42"/>
      <c r="D24" s="41" t="s">
        <v>53</v>
      </c>
      <c r="E24" s="48">
        <v>1302</v>
      </c>
      <c r="F24" s="74">
        <v>1349</v>
      </c>
      <c r="G24" s="35"/>
      <c r="H24" s="75" t="s">
        <v>67</v>
      </c>
      <c r="I24" s="68">
        <v>3</v>
      </c>
      <c r="J24" s="13">
        <f>IF(H24="",0,(SUMIF($D$15:$D$110,H24,$E$15:$E$110)))</f>
        <v>11027</v>
      </c>
      <c r="K24" s="14">
        <f t="shared" si="0"/>
        <v>9.0535261854514052E-3</v>
      </c>
      <c r="L24" s="13">
        <f>IF(H24="",0,(SUMIF($D$14:$D$110,H24,$F$14:$F$110)))</f>
        <v>11271</v>
      </c>
      <c r="M24" s="14">
        <f t="shared" si="1"/>
        <v>-1.6266815042712664E-2</v>
      </c>
      <c r="N24" s="8"/>
      <c r="O24" s="6"/>
      <c r="P24" s="6"/>
      <c r="Q24" s="35"/>
    </row>
    <row r="25" spans="1:17" x14ac:dyDescent="0.35">
      <c r="A25" s="9"/>
      <c r="B25" s="41" t="s">
        <v>78</v>
      </c>
      <c r="C25" s="42"/>
      <c r="D25" s="41" t="s">
        <v>53</v>
      </c>
      <c r="E25" s="48">
        <v>2206</v>
      </c>
      <c r="F25" s="74">
        <v>2252</v>
      </c>
      <c r="G25" s="35"/>
      <c r="H25" s="75" t="s">
        <v>69</v>
      </c>
      <c r="I25" s="68">
        <v>3</v>
      </c>
      <c r="J25" s="13">
        <f>IF(H25="",0,(SUMIF($D$15:$D$110,H25,$E$15:$E$110)))</f>
        <v>11191</v>
      </c>
      <c r="K25" s="14">
        <f t="shared" si="0"/>
        <v>2.4060760999491032E-2</v>
      </c>
      <c r="L25" s="13">
        <f>IF(H25="",0,(SUMIF($D$14:$D$110,H25,$F$14:$F$110)))</f>
        <v>11786</v>
      </c>
      <c r="M25" s="14">
        <f t="shared" si="1"/>
        <v>2.8682398891543618E-2</v>
      </c>
      <c r="N25" s="8"/>
      <c r="O25" s="6"/>
      <c r="P25" s="6"/>
      <c r="Q25" s="35"/>
    </row>
    <row r="26" spans="1:17" x14ac:dyDescent="0.35">
      <c r="A26" s="9"/>
      <c r="B26" s="41" t="s">
        <v>79</v>
      </c>
      <c r="C26" s="42"/>
      <c r="D26" s="41" t="s">
        <v>53</v>
      </c>
      <c r="E26" s="48">
        <v>2326</v>
      </c>
      <c r="F26" s="74">
        <v>2357</v>
      </c>
      <c r="G26" s="35"/>
      <c r="H26" s="75" t="s">
        <v>71</v>
      </c>
      <c r="I26" s="68">
        <v>3</v>
      </c>
      <c r="J26" s="13">
        <f>IF(H26="",0,(SUMIF($D$15:$D$110,H26,$E$15:$E$110)))</f>
        <v>10735</v>
      </c>
      <c r="K26" s="14">
        <f t="shared" si="0"/>
        <v>-1.7666672385887209E-2</v>
      </c>
      <c r="L26" s="13">
        <f>IF(H26="",0,(SUMIF($D$14:$D$110,H26,$F$14:$F$110)))</f>
        <v>11083</v>
      </c>
      <c r="M26" s="14">
        <f t="shared" si="1"/>
        <v>-3.2675460129392597E-2</v>
      </c>
      <c r="N26" s="8"/>
      <c r="O26" s="6"/>
      <c r="P26" s="6"/>
      <c r="Q26" s="35"/>
    </row>
    <row r="27" spans="1:17" x14ac:dyDescent="0.35">
      <c r="A27" s="9"/>
      <c r="B27" s="41" t="s">
        <v>80</v>
      </c>
      <c r="C27" s="42"/>
      <c r="D27" s="43" t="s">
        <v>54</v>
      </c>
      <c r="E27" s="48">
        <v>2420</v>
      </c>
      <c r="F27" s="74">
        <v>2492</v>
      </c>
      <c r="G27" s="35"/>
      <c r="H27" s="75" t="s">
        <v>73</v>
      </c>
      <c r="I27" s="68">
        <v>3</v>
      </c>
      <c r="J27" s="13">
        <f>IF(H27="",0,(SUMIF($D$15:$D$110,H27,$E$15:$E$110)))</f>
        <v>10812</v>
      </c>
      <c r="K27" s="14">
        <f t="shared" si="0"/>
        <v>-1.0620592625636978E-2</v>
      </c>
      <c r="L27" s="13">
        <f>IF(H27="",0,(SUMIF($D$14:$D$110,H27,$F$14:$F$110)))</f>
        <v>10935</v>
      </c>
      <c r="M27" s="14">
        <f t="shared" si="1"/>
        <v>-4.559290413380028E-2</v>
      </c>
      <c r="N27" s="8"/>
      <c r="O27" s="6"/>
      <c r="P27" s="6"/>
      <c r="Q27" s="35"/>
    </row>
    <row r="28" spans="1:17" x14ac:dyDescent="0.35">
      <c r="A28" s="9"/>
      <c r="B28" s="41" t="s">
        <v>81</v>
      </c>
      <c r="C28" s="42"/>
      <c r="D28" s="43" t="s">
        <v>54</v>
      </c>
      <c r="E28" s="48">
        <v>2713</v>
      </c>
      <c r="F28" s="74">
        <v>2851</v>
      </c>
      <c r="G28" s="35"/>
      <c r="H28" s="75" t="s">
        <v>75</v>
      </c>
      <c r="I28" s="68">
        <v>3</v>
      </c>
      <c r="J28" s="13">
        <f>IF(H28="",0,(SUMIF($D$15:$D$110,H28,$E$15:$E$110)))</f>
        <v>8590</v>
      </c>
      <c r="K28" s="14">
        <f t="shared" si="0"/>
        <v>-0.21395032285000196</v>
      </c>
      <c r="L28" s="13">
        <f>IF(H28="",0,(SUMIF($D$14:$D$110,H28,$F$14:$F$110)))</f>
        <v>8704</v>
      </c>
      <c r="M28" s="14">
        <f t="shared" si="1"/>
        <v>-0.24031464449753975</v>
      </c>
      <c r="N28" s="8"/>
      <c r="O28" s="6"/>
      <c r="P28" s="6"/>
      <c r="Q28" s="35"/>
    </row>
    <row r="29" spans="1:17" x14ac:dyDescent="0.35">
      <c r="A29" s="9"/>
      <c r="B29" s="41" t="s">
        <v>82</v>
      </c>
      <c r="C29" s="42"/>
      <c r="D29" s="43" t="s">
        <v>54</v>
      </c>
      <c r="E29" s="48">
        <v>1839</v>
      </c>
      <c r="F29" s="74">
        <v>2036</v>
      </c>
      <c r="G29" s="35"/>
      <c r="H29" s="75" t="s">
        <v>77</v>
      </c>
      <c r="I29" s="68">
        <v>3</v>
      </c>
      <c r="J29" s="13">
        <f>IF(H29="",0,(SUMIF($D$15:$D$110,H29,$E$15:$E$110)))</f>
        <v>11338</v>
      </c>
      <c r="K29" s="14">
        <f t="shared" si="0"/>
        <v>3.751236781451428E-2</v>
      </c>
      <c r="L29" s="13">
        <f>IF(H29="",0,(SUMIF($D$14:$D$110,H29,$F$14:$F$110)))</f>
        <v>12147</v>
      </c>
      <c r="M29" s="14">
        <f t="shared" si="1"/>
        <v>6.0190488659051487E-2</v>
      </c>
      <c r="N29" s="8"/>
      <c r="O29" s="6"/>
      <c r="P29" s="6"/>
      <c r="Q29" s="35"/>
    </row>
    <row r="30" spans="1:17" x14ac:dyDescent="0.35">
      <c r="A30" s="9"/>
      <c r="B30" s="41" t="s">
        <v>83</v>
      </c>
      <c r="C30" s="42"/>
      <c r="D30" s="43" t="s">
        <v>54</v>
      </c>
      <c r="E30" s="48">
        <v>1717</v>
      </c>
      <c r="F30" s="74">
        <v>1763</v>
      </c>
      <c r="G30" s="35"/>
      <c r="H30" s="75"/>
      <c r="I30" s="68"/>
      <c r="J30" s="13">
        <f>IF(H30="",0,(SUMIF($D$15:$D$110,H30,$E$15:$E$110)))</f>
        <v>0</v>
      </c>
      <c r="K30" s="14">
        <f t="shared" si="0"/>
        <v>-1</v>
      </c>
      <c r="L30" s="13">
        <f>IF(H30="",0,(SUMIF($D$14:$D$110,H30,$F$14:$F$110)))</f>
        <v>0</v>
      </c>
      <c r="M30" s="14">
        <f t="shared" si="1"/>
        <v>-1</v>
      </c>
      <c r="N30" s="8"/>
      <c r="O30" s="6"/>
      <c r="P30" s="6"/>
      <c r="Q30" s="35"/>
    </row>
    <row r="31" spans="1:17" x14ac:dyDescent="0.35">
      <c r="A31" s="9"/>
      <c r="B31" s="41" t="s">
        <v>84</v>
      </c>
      <c r="C31" s="42"/>
      <c r="D31" s="43" t="s">
        <v>54</v>
      </c>
      <c r="E31" s="48">
        <v>1898</v>
      </c>
      <c r="F31" s="74">
        <v>1918</v>
      </c>
      <c r="G31" s="35"/>
      <c r="H31" s="3"/>
      <c r="I31" s="2"/>
      <c r="J31" s="13">
        <f>IF(H31="",0,(SUMIF($D$15:$D$110,H31,$E$15:$E$110)))</f>
        <v>0</v>
      </c>
      <c r="K31" s="14">
        <f t="shared" si="0"/>
        <v>-1</v>
      </c>
      <c r="L31" s="13">
        <f>IF(H31="",0,(SUMIF($D$14:$D$110,H31,$F$14:$F$110)))</f>
        <v>0</v>
      </c>
      <c r="M31" s="14">
        <f t="shared" si="1"/>
        <v>-1</v>
      </c>
      <c r="N31" s="8"/>
      <c r="O31" s="6"/>
      <c r="P31" s="6"/>
      <c r="Q31" s="35"/>
    </row>
    <row r="32" spans="1:17" x14ac:dyDescent="0.35">
      <c r="A32" s="9"/>
      <c r="B32" s="41" t="s">
        <v>85</v>
      </c>
      <c r="C32" s="42"/>
      <c r="D32" s="43" t="s">
        <v>54</v>
      </c>
      <c r="E32" s="48">
        <v>1475</v>
      </c>
      <c r="F32" s="74">
        <v>1699</v>
      </c>
      <c r="G32" s="35"/>
      <c r="H32" s="3"/>
      <c r="I32" s="2"/>
      <c r="J32" s="13">
        <f>IF(H32="",0,(SUMIF($D$15:$D$110,H32,$E$15:$E$110)))</f>
        <v>0</v>
      </c>
      <c r="K32" s="14">
        <f t="shared" si="0"/>
        <v>-1</v>
      </c>
      <c r="L32" s="13">
        <f>IF(H32="",0,(SUMIF($D$14:$D$110,H32,$F$14:$F$110)))</f>
        <v>0</v>
      </c>
      <c r="M32" s="14">
        <f t="shared" si="1"/>
        <v>-1</v>
      </c>
      <c r="N32" s="8"/>
      <c r="O32" s="6"/>
      <c r="P32" s="6"/>
      <c r="Q32" s="35"/>
    </row>
    <row r="33" spans="1:17" x14ac:dyDescent="0.35">
      <c r="A33" s="9"/>
      <c r="B33" s="41" t="s">
        <v>86</v>
      </c>
      <c r="C33" s="10"/>
      <c r="D33" s="39" t="s">
        <v>55</v>
      </c>
      <c r="E33" s="48">
        <v>1493</v>
      </c>
      <c r="F33" s="74">
        <v>1526</v>
      </c>
      <c r="G33" s="35"/>
      <c r="H33" s="3"/>
      <c r="I33" s="2"/>
      <c r="J33" s="13">
        <f>IF(H33="",0,(SUMIF($D$15:$D$110,H33,$E$15:$E$110)))</f>
        <v>0</v>
      </c>
      <c r="K33" s="14">
        <f t="shared" si="0"/>
        <v>-1</v>
      </c>
      <c r="L33" s="13">
        <f>IF(H33="",0,(SUMIF($D$14:$D$110,H33,$F$14:$F$110)))</f>
        <v>0</v>
      </c>
      <c r="M33" s="14">
        <f t="shared" si="1"/>
        <v>-1</v>
      </c>
      <c r="N33" s="8"/>
      <c r="O33" s="6"/>
      <c r="P33" s="6"/>
      <c r="Q33" s="35"/>
    </row>
    <row r="34" spans="1:17" x14ac:dyDescent="0.35">
      <c r="A34" s="9"/>
      <c r="B34" s="41" t="s">
        <v>87</v>
      </c>
      <c r="C34" s="10"/>
      <c r="D34" s="39" t="s">
        <v>55</v>
      </c>
      <c r="E34" s="48">
        <v>2603</v>
      </c>
      <c r="F34" s="74">
        <v>2651</v>
      </c>
      <c r="G34" s="35"/>
      <c r="H34" s="3"/>
      <c r="I34" s="2"/>
      <c r="J34" s="13">
        <f>IF(H34="",0,(SUMIF($D$15:$D$110,H34,$E$15:$E$110)))</f>
        <v>0</v>
      </c>
      <c r="K34" s="14">
        <f t="shared" ref="K34:K49" si="2">IF(H34="",-1,(-($L$6-(J34/I34))/$L$6))</f>
        <v>-1</v>
      </c>
      <c r="L34" s="13">
        <f>IF(H34="",0,(SUMIF($D$14:$D$110,H34,$F$14:$F$110)))</f>
        <v>0</v>
      </c>
      <c r="M34" s="14">
        <f t="shared" ref="M34:M49" si="3">IF(H34="",-1,(-($M$6-(L34/I34))/$M$6))</f>
        <v>-1</v>
      </c>
      <c r="N34" s="8"/>
      <c r="O34" s="6"/>
      <c r="P34" s="6"/>
      <c r="Q34" s="35"/>
    </row>
    <row r="35" spans="1:17" x14ac:dyDescent="0.35">
      <c r="A35" s="9"/>
      <c r="B35" s="41" t="s">
        <v>88</v>
      </c>
      <c r="C35" s="10"/>
      <c r="D35" s="39" t="s">
        <v>55</v>
      </c>
      <c r="E35" s="48">
        <v>1574</v>
      </c>
      <c r="F35" s="74">
        <v>1550</v>
      </c>
      <c r="G35" s="35"/>
      <c r="H35" s="3"/>
      <c r="I35" s="2"/>
      <c r="J35" s="13">
        <f>IF(H35="",0,(SUMIF($D$15:$D$110,H35,$E$15:$E$110)))</f>
        <v>0</v>
      </c>
      <c r="K35" s="14">
        <f t="shared" si="2"/>
        <v>-1</v>
      </c>
      <c r="L35" s="13">
        <f>IF(H35="",0,(SUMIF($D$14:$D$110,H35,$F$14:$F$110)))</f>
        <v>0</v>
      </c>
      <c r="M35" s="14">
        <f t="shared" si="3"/>
        <v>-1</v>
      </c>
      <c r="N35" s="8"/>
      <c r="O35" s="6"/>
      <c r="P35" s="6"/>
      <c r="Q35" s="35"/>
    </row>
    <row r="36" spans="1:17" x14ac:dyDescent="0.35">
      <c r="A36" s="9"/>
      <c r="B36" s="41" t="s">
        <v>89</v>
      </c>
      <c r="C36" s="10"/>
      <c r="D36" s="39" t="s">
        <v>55</v>
      </c>
      <c r="E36" s="48">
        <v>1916</v>
      </c>
      <c r="F36" s="74">
        <v>1958</v>
      </c>
      <c r="G36" s="35"/>
      <c r="H36" s="3"/>
      <c r="I36" s="2"/>
      <c r="J36" s="13">
        <f>IF(H36="",0,(SUMIF($D$15:$D$110,H36,$E$15:$E$110)))</f>
        <v>0</v>
      </c>
      <c r="K36" s="14">
        <f t="shared" si="2"/>
        <v>-1</v>
      </c>
      <c r="L36" s="13">
        <f>IF(H36="",0,(SUMIF($D$14:$D$110,H36,$F$14:$F$110)))</f>
        <v>0</v>
      </c>
      <c r="M36" s="14">
        <f t="shared" si="3"/>
        <v>-1</v>
      </c>
      <c r="N36" s="8"/>
      <c r="O36" s="6"/>
      <c r="P36" s="6"/>
      <c r="Q36" s="35"/>
    </row>
    <row r="37" spans="1:17" x14ac:dyDescent="0.35">
      <c r="A37" s="9"/>
      <c r="B37" s="41" t="s">
        <v>90</v>
      </c>
      <c r="C37" s="10"/>
      <c r="D37" s="39" t="s">
        <v>55</v>
      </c>
      <c r="E37" s="48">
        <v>2554</v>
      </c>
      <c r="F37" s="74">
        <v>2577</v>
      </c>
      <c r="G37" s="35"/>
      <c r="H37" s="3"/>
      <c r="I37" s="2"/>
      <c r="J37" s="13">
        <f>IF(H37="",0,(SUMIF($D$15:$D$110,H37,$E$15:$E$110)))</f>
        <v>0</v>
      </c>
      <c r="K37" s="14">
        <f t="shared" si="2"/>
        <v>-1</v>
      </c>
      <c r="L37" s="13">
        <f>IF(H37="",0,(SUMIF($D$14:$D$110,H37,$F$14:$F$110)))</f>
        <v>0</v>
      </c>
      <c r="M37" s="14">
        <f t="shared" si="3"/>
        <v>-1</v>
      </c>
      <c r="N37" s="8"/>
      <c r="O37" s="6"/>
      <c r="P37" s="6"/>
      <c r="Q37" s="35"/>
    </row>
    <row r="38" spans="1:17" x14ac:dyDescent="0.35">
      <c r="A38" s="9"/>
      <c r="B38" s="41" t="s">
        <v>91</v>
      </c>
      <c r="C38" s="10"/>
      <c r="D38" s="39" t="s">
        <v>56</v>
      </c>
      <c r="E38" s="48">
        <v>1340</v>
      </c>
      <c r="F38" s="74">
        <v>1348</v>
      </c>
      <c r="G38" s="35"/>
      <c r="H38" s="3"/>
      <c r="I38" s="2"/>
      <c r="J38" s="13">
        <f>IF(H38="",0,(SUMIF($D$15:$D$110,H38,$E$15:$E$110)))</f>
        <v>0</v>
      </c>
      <c r="K38" s="14">
        <f t="shared" si="2"/>
        <v>-1</v>
      </c>
      <c r="L38" s="13">
        <f>IF(H38="",0,(SUMIF($D$14:$D$110,H38,$F$14:$F$110)))</f>
        <v>0</v>
      </c>
      <c r="M38" s="14">
        <f t="shared" si="3"/>
        <v>-1</v>
      </c>
      <c r="N38" s="8"/>
      <c r="O38" s="6"/>
      <c r="P38" s="6"/>
      <c r="Q38" s="35"/>
    </row>
    <row r="39" spans="1:17" x14ac:dyDescent="0.35">
      <c r="A39" s="9"/>
      <c r="B39" s="41" t="s">
        <v>92</v>
      </c>
      <c r="C39" s="10"/>
      <c r="D39" s="39" t="s">
        <v>56</v>
      </c>
      <c r="E39" s="48">
        <v>1792</v>
      </c>
      <c r="F39" s="74">
        <v>1778</v>
      </c>
      <c r="G39" s="35"/>
      <c r="H39" s="3"/>
      <c r="I39" s="2"/>
      <c r="J39" s="13">
        <f>IF(H39="",0,(SUMIF($D$15:$D$110,H39,$E$15:$E$110)))</f>
        <v>0</v>
      </c>
      <c r="K39" s="14">
        <f t="shared" si="2"/>
        <v>-1</v>
      </c>
      <c r="L39" s="13">
        <f>IF(H39="",0,(SUMIF($D$14:$D$110,H39,$F$14:$F$110)))</f>
        <v>0</v>
      </c>
      <c r="M39" s="14">
        <f t="shared" si="3"/>
        <v>-1</v>
      </c>
      <c r="N39" s="8"/>
      <c r="O39" s="6"/>
      <c r="P39" s="6"/>
      <c r="Q39" s="35"/>
    </row>
    <row r="40" spans="1:17" x14ac:dyDescent="0.35">
      <c r="A40" s="9"/>
      <c r="B40" s="41" t="s">
        <v>93</v>
      </c>
      <c r="C40" s="10"/>
      <c r="D40" s="39" t="s">
        <v>56</v>
      </c>
      <c r="E40" s="48">
        <v>1420</v>
      </c>
      <c r="F40" s="74">
        <v>1416</v>
      </c>
      <c r="G40" s="35"/>
      <c r="H40" s="3"/>
      <c r="I40" s="2"/>
      <c r="J40" s="13">
        <f>IF(H40="",0,(SUMIF($D$15:$D$110,H40,$E$15:$E$110)))</f>
        <v>0</v>
      </c>
      <c r="K40" s="14">
        <f t="shared" si="2"/>
        <v>-1</v>
      </c>
      <c r="L40" s="13">
        <f>IF(H40="",0,(SUMIF($D$14:$D$110,H40,$F$14:$F$110)))</f>
        <v>0</v>
      </c>
      <c r="M40" s="14">
        <f t="shared" si="3"/>
        <v>-1</v>
      </c>
      <c r="N40" s="8"/>
      <c r="O40" s="6"/>
      <c r="P40" s="6"/>
      <c r="Q40" s="35"/>
    </row>
    <row r="41" spans="1:17" x14ac:dyDescent="0.35">
      <c r="A41" s="9"/>
      <c r="B41" s="41" t="s">
        <v>94</v>
      </c>
      <c r="C41" s="10"/>
      <c r="D41" s="39" t="s">
        <v>56</v>
      </c>
      <c r="E41" s="48">
        <v>1682</v>
      </c>
      <c r="F41" s="74">
        <v>1682</v>
      </c>
      <c r="G41" s="35"/>
      <c r="H41" s="3"/>
      <c r="I41" s="2"/>
      <c r="J41" s="13">
        <f>IF(H41="",0,(SUMIF($D$15:$D$110,H41,$E$15:$E$110)))</f>
        <v>0</v>
      </c>
      <c r="K41" s="14">
        <f t="shared" si="2"/>
        <v>-1</v>
      </c>
      <c r="L41" s="13">
        <f>IF(H41="",0,(SUMIF($D$14:$D$110,H41,$F$14:$F$110)))</f>
        <v>0</v>
      </c>
      <c r="M41" s="14">
        <f t="shared" si="3"/>
        <v>-1</v>
      </c>
      <c r="N41" s="8"/>
      <c r="O41" s="6"/>
      <c r="P41" s="6"/>
      <c r="Q41" s="35"/>
    </row>
    <row r="42" spans="1:17" x14ac:dyDescent="0.35">
      <c r="A42" s="9"/>
      <c r="B42" s="41" t="s">
        <v>95</v>
      </c>
      <c r="C42" s="10"/>
      <c r="D42" s="39" t="s">
        <v>56</v>
      </c>
      <c r="E42" s="48">
        <v>1191</v>
      </c>
      <c r="F42" s="74">
        <v>1219</v>
      </c>
      <c r="G42" s="35"/>
      <c r="H42" s="3"/>
      <c r="I42" s="2"/>
      <c r="J42" s="13">
        <f>IF(H42="",0,(SUMIF($D$15:$D$110,H42,$E$15:$E$110)))</f>
        <v>0</v>
      </c>
      <c r="K42" s="14">
        <f t="shared" si="2"/>
        <v>-1</v>
      </c>
      <c r="L42" s="13">
        <f>IF(H42="",0,(SUMIF($D$14:$D$110,H42,$F$14:$F$110)))</f>
        <v>0</v>
      </c>
      <c r="M42" s="14">
        <f t="shared" si="3"/>
        <v>-1</v>
      </c>
      <c r="N42" s="8"/>
      <c r="O42" s="6"/>
      <c r="P42" s="6"/>
      <c r="Q42" s="35"/>
    </row>
    <row r="43" spans="1:17" x14ac:dyDescent="0.35">
      <c r="A43" s="9"/>
      <c r="B43" s="41" t="s">
        <v>96</v>
      </c>
      <c r="C43" s="10"/>
      <c r="D43" s="39" t="s">
        <v>56</v>
      </c>
      <c r="E43" s="48">
        <v>1189</v>
      </c>
      <c r="F43" s="74">
        <v>1244</v>
      </c>
      <c r="G43" s="35"/>
      <c r="H43" s="3"/>
      <c r="I43" s="2"/>
      <c r="J43" s="13">
        <f>IF(H43="",0,(SUMIF($D$15:$D$110,H43,$E$15:$E$110)))</f>
        <v>0</v>
      </c>
      <c r="K43" s="14">
        <f t="shared" si="2"/>
        <v>-1</v>
      </c>
      <c r="L43" s="13">
        <f>IF(H43="",0,(SUMIF($D$14:$D$110,H43,$F$14:$F$110)))</f>
        <v>0</v>
      </c>
      <c r="M43" s="14">
        <f t="shared" si="3"/>
        <v>-1</v>
      </c>
      <c r="N43" s="8"/>
      <c r="O43" s="6"/>
      <c r="P43" s="6"/>
      <c r="Q43" s="35"/>
    </row>
    <row r="44" spans="1:17" x14ac:dyDescent="0.35">
      <c r="A44" s="9"/>
      <c r="B44" s="41" t="s">
        <v>97</v>
      </c>
      <c r="C44" s="10"/>
      <c r="D44" s="39" t="s">
        <v>56</v>
      </c>
      <c r="E44" s="48">
        <v>1929</v>
      </c>
      <c r="F44" s="74">
        <v>2032</v>
      </c>
      <c r="G44" s="35"/>
      <c r="H44" s="3"/>
      <c r="I44" s="2"/>
      <c r="J44" s="13">
        <f>IF(H44="",0,(SUMIF($D$15:$D$110,H44,$E$15:$E$110)))</f>
        <v>0</v>
      </c>
      <c r="K44" s="14">
        <f t="shared" si="2"/>
        <v>-1</v>
      </c>
      <c r="L44" s="13">
        <f>IF(H44="",0,(SUMIF($D$14:$D$110,H44,$F$14:$F$110)))</f>
        <v>0</v>
      </c>
      <c r="M44" s="14">
        <f t="shared" si="3"/>
        <v>-1</v>
      </c>
      <c r="N44" s="8"/>
      <c r="O44" s="6"/>
      <c r="P44" s="6"/>
      <c r="Q44" s="35"/>
    </row>
    <row r="45" spans="1:17" x14ac:dyDescent="0.35">
      <c r="A45" s="9"/>
      <c r="B45" s="41" t="s">
        <v>98</v>
      </c>
      <c r="C45" s="10"/>
      <c r="D45" s="39" t="s">
        <v>57</v>
      </c>
      <c r="E45" s="48">
        <v>1049</v>
      </c>
      <c r="F45" s="74">
        <v>1026</v>
      </c>
      <c r="G45" s="35"/>
      <c r="H45" s="3"/>
      <c r="I45" s="2"/>
      <c r="J45" s="13">
        <f>IF(H45="",0,(SUMIF($D$15:$D$110,H45,$E$15:$E$110)))</f>
        <v>0</v>
      </c>
      <c r="K45" s="14">
        <f t="shared" si="2"/>
        <v>-1</v>
      </c>
      <c r="L45" s="13">
        <f>IF(H45="",0,(SUMIF($D$14:$D$110,H45,$F$14:$F$110)))</f>
        <v>0</v>
      </c>
      <c r="M45" s="14">
        <f t="shared" si="3"/>
        <v>-1</v>
      </c>
      <c r="N45" s="8"/>
      <c r="O45" s="6"/>
      <c r="P45" s="6"/>
      <c r="Q45" s="35"/>
    </row>
    <row r="46" spans="1:17" x14ac:dyDescent="0.35">
      <c r="A46" s="9"/>
      <c r="B46" s="41" t="s">
        <v>99</v>
      </c>
      <c r="C46" s="10"/>
      <c r="D46" s="39" t="s">
        <v>57</v>
      </c>
      <c r="E46" s="48">
        <v>1489</v>
      </c>
      <c r="F46" s="74">
        <v>1456</v>
      </c>
      <c r="G46" s="35"/>
      <c r="H46" s="3"/>
      <c r="I46" s="2"/>
      <c r="J46" s="13">
        <f>IF(H46="",0,(SUMIF($D$15:$D$110,H46,$E$15:$E$110)))</f>
        <v>0</v>
      </c>
      <c r="K46" s="14">
        <f t="shared" si="2"/>
        <v>-1</v>
      </c>
      <c r="L46" s="13">
        <f>IF(H46="",0,(SUMIF($D$14:$D$110,H46,$F$14:$F$110)))</f>
        <v>0</v>
      </c>
      <c r="M46" s="14">
        <f t="shared" si="3"/>
        <v>-1</v>
      </c>
      <c r="N46" s="8"/>
      <c r="O46" s="6"/>
      <c r="P46" s="6"/>
      <c r="Q46" s="35"/>
    </row>
    <row r="47" spans="1:17" x14ac:dyDescent="0.35">
      <c r="A47" s="9"/>
      <c r="B47" s="41" t="s">
        <v>100</v>
      </c>
      <c r="C47" s="10"/>
      <c r="D47" s="39" t="s">
        <v>57</v>
      </c>
      <c r="E47" s="48">
        <v>1445</v>
      </c>
      <c r="F47" s="74">
        <v>1452</v>
      </c>
      <c r="G47" s="35"/>
      <c r="H47" s="3"/>
      <c r="I47" s="2"/>
      <c r="J47" s="13">
        <f>IF(H47="",0,(SUMIF($D$15:$D$110,H47,$E$15:$E$110)))</f>
        <v>0</v>
      </c>
      <c r="K47" s="14">
        <f t="shared" si="2"/>
        <v>-1</v>
      </c>
      <c r="L47" s="13">
        <f>IF(H47="",0,(SUMIF($D$14:$D$110,H47,$F$14:$F$110)))</f>
        <v>0</v>
      </c>
      <c r="M47" s="14">
        <f t="shared" si="3"/>
        <v>-1</v>
      </c>
      <c r="N47" s="8"/>
      <c r="O47" s="6"/>
      <c r="P47" s="6"/>
      <c r="Q47" s="35"/>
    </row>
    <row r="48" spans="1:17" x14ac:dyDescent="0.35">
      <c r="A48" s="9"/>
      <c r="B48" s="41" t="s">
        <v>101</v>
      </c>
      <c r="C48" s="10"/>
      <c r="D48" s="39" t="s">
        <v>57</v>
      </c>
      <c r="E48" s="48">
        <v>1729</v>
      </c>
      <c r="F48" s="74">
        <v>1911</v>
      </c>
      <c r="G48" s="35"/>
      <c r="H48" s="3"/>
      <c r="I48" s="2"/>
      <c r="J48" s="13">
        <f>IF(H48="",0,(SUMIF($D$15:$D$110,H48,$E$15:$E$110)))</f>
        <v>0</v>
      </c>
      <c r="K48" s="14">
        <f t="shared" si="2"/>
        <v>-1</v>
      </c>
      <c r="L48" s="13">
        <f>IF(H48="",0,(SUMIF($D$14:$D$110,H48,$F$14:$F$110)))</f>
        <v>0</v>
      </c>
      <c r="M48" s="14">
        <f t="shared" si="3"/>
        <v>-1</v>
      </c>
      <c r="N48" s="8"/>
      <c r="O48" s="6"/>
      <c r="P48" s="6"/>
      <c r="Q48" s="35"/>
    </row>
    <row r="49" spans="1:17" x14ac:dyDescent="0.35">
      <c r="A49" s="9"/>
      <c r="B49" s="41" t="s">
        <v>102</v>
      </c>
      <c r="C49" s="10"/>
      <c r="D49" s="39" t="s">
        <v>57</v>
      </c>
      <c r="E49" s="48">
        <v>1482</v>
      </c>
      <c r="F49" s="74">
        <v>1514</v>
      </c>
      <c r="G49" s="35"/>
      <c r="H49" s="3"/>
      <c r="I49" s="2"/>
      <c r="J49" s="13">
        <f>IF(H49="",0,(SUMIF($D$15:$D$110,H49,$E$15:$E$110)))</f>
        <v>0</v>
      </c>
      <c r="K49" s="14">
        <f t="shared" si="2"/>
        <v>-1</v>
      </c>
      <c r="L49" s="13">
        <f>IF(H49="",0,(SUMIF($D$14:$D$110,H49,$F$14:$F$110)))</f>
        <v>0</v>
      </c>
      <c r="M49" s="14">
        <f t="shared" si="3"/>
        <v>-1</v>
      </c>
      <c r="N49" s="8"/>
      <c r="O49" s="6"/>
      <c r="P49" s="6"/>
      <c r="Q49" s="35"/>
    </row>
    <row r="50" spans="1:17" x14ac:dyDescent="0.35">
      <c r="A50" s="9"/>
      <c r="B50" s="41" t="s">
        <v>103</v>
      </c>
      <c r="C50" s="10"/>
      <c r="D50" s="39" t="s">
        <v>57</v>
      </c>
      <c r="E50" s="48">
        <v>1166</v>
      </c>
      <c r="F50" s="74">
        <v>1197</v>
      </c>
      <c r="G50" s="35"/>
      <c r="H50" s="3"/>
      <c r="I50" s="2"/>
      <c r="J50" s="13">
        <f>IF(H50="",0,(SUMIF($D$15:$D$110,H50,$E$15:$E$110)))</f>
        <v>0</v>
      </c>
      <c r="K50" s="14">
        <f t="shared" si="0"/>
        <v>-1</v>
      </c>
      <c r="L50" s="13">
        <f>IF(H50="",0,(SUMIF($D$14:$D$110,H50,$F$14:$F$110)))</f>
        <v>0</v>
      </c>
      <c r="M50" s="14">
        <f t="shared" si="1"/>
        <v>-1</v>
      </c>
      <c r="N50" s="8"/>
      <c r="O50" s="6"/>
      <c r="P50" s="6"/>
      <c r="Q50" s="35"/>
    </row>
    <row r="51" spans="1:17" x14ac:dyDescent="0.35">
      <c r="A51" s="9"/>
      <c r="B51" s="41" t="s">
        <v>104</v>
      </c>
      <c r="C51" s="10"/>
      <c r="D51" s="39" t="s">
        <v>57</v>
      </c>
      <c r="E51" s="48">
        <v>1982</v>
      </c>
      <c r="F51" s="74">
        <v>1985</v>
      </c>
      <c r="G51" s="35"/>
      <c r="H51" s="3"/>
      <c r="I51" s="2"/>
      <c r="J51" s="13">
        <f>IF(H51="",0,(SUMIF($D$15:$D$110,H51,$E$15:$E$110)))</f>
        <v>0</v>
      </c>
      <c r="K51" s="14">
        <f t="shared" si="0"/>
        <v>-1</v>
      </c>
      <c r="L51" s="13">
        <f>IF(H51="",0,(SUMIF($D$14:$D$110,H51,$F$14:$F$110)))</f>
        <v>0</v>
      </c>
      <c r="M51" s="14">
        <f t="shared" si="1"/>
        <v>-1</v>
      </c>
      <c r="N51" s="8"/>
      <c r="O51" s="6"/>
      <c r="P51" s="6"/>
      <c r="Q51" s="35"/>
    </row>
    <row r="52" spans="1:17" x14ac:dyDescent="0.35">
      <c r="A52" s="9"/>
      <c r="B52" s="41" t="s">
        <v>105</v>
      </c>
      <c r="C52" s="10"/>
      <c r="D52" s="39" t="s">
        <v>59</v>
      </c>
      <c r="E52" s="48">
        <v>2017</v>
      </c>
      <c r="F52" s="74">
        <v>2151</v>
      </c>
      <c r="G52" s="35"/>
      <c r="H52" s="3"/>
      <c r="I52" s="2"/>
      <c r="J52" s="13">
        <f>IF(H52="",0,(SUMIF($D$15:$D$110,H52,$E$15:$E$110)))</f>
        <v>0</v>
      </c>
      <c r="K52" s="14">
        <f t="shared" si="0"/>
        <v>-1</v>
      </c>
      <c r="L52" s="13">
        <f>IF(H52="",0,(SUMIF($D$14:$D$110,H52,$F$14:$F$110)))</f>
        <v>0</v>
      </c>
      <c r="M52" s="14">
        <f t="shared" si="1"/>
        <v>-1</v>
      </c>
      <c r="N52" s="8"/>
      <c r="O52" s="6"/>
      <c r="P52" s="6"/>
      <c r="Q52" s="35"/>
    </row>
    <row r="53" spans="1:17" x14ac:dyDescent="0.35">
      <c r="A53" s="9"/>
      <c r="B53" s="41" t="s">
        <v>106</v>
      </c>
      <c r="C53" s="10"/>
      <c r="D53" s="39" t="s">
        <v>59</v>
      </c>
      <c r="E53" s="48">
        <v>2453</v>
      </c>
      <c r="F53" s="74">
        <v>2555</v>
      </c>
      <c r="G53" s="35"/>
      <c r="H53" s="3"/>
      <c r="I53" s="2"/>
      <c r="J53" s="13">
        <f>IF(H53="",0,(SUMIF($D$15:$D$110,H53,$E$15:$E$110)))</f>
        <v>0</v>
      </c>
      <c r="K53" s="14">
        <f t="shared" si="0"/>
        <v>-1</v>
      </c>
      <c r="L53" s="13">
        <f>IF(H53="",0,(SUMIF($D$14:$D$110,H53,$F$14:$F$110)))</f>
        <v>0</v>
      </c>
      <c r="M53" s="14">
        <f t="shared" si="1"/>
        <v>-1</v>
      </c>
      <c r="N53" s="8"/>
      <c r="O53" s="6"/>
      <c r="P53" s="6"/>
      <c r="Q53" s="35"/>
    </row>
    <row r="54" spans="1:17" x14ac:dyDescent="0.35">
      <c r="A54" s="9"/>
      <c r="B54" s="41" t="s">
        <v>107</v>
      </c>
      <c r="C54" s="10"/>
      <c r="D54" s="39" t="s">
        <v>59</v>
      </c>
      <c r="E54" s="48">
        <v>2872</v>
      </c>
      <c r="F54" s="74">
        <v>2981</v>
      </c>
      <c r="G54" s="35"/>
      <c r="H54" s="3"/>
      <c r="I54" s="2"/>
      <c r="J54" s="13">
        <f>IF(H54="",0,(SUMIF($D$15:$D$110,H54,$E$15:$E$110)))</f>
        <v>0</v>
      </c>
      <c r="K54" s="14">
        <f t="shared" si="0"/>
        <v>-1</v>
      </c>
      <c r="L54" s="13">
        <f>IF(H54="",0,(SUMIF($D$14:$D$110,H54,$F$14:$F$110)))</f>
        <v>0</v>
      </c>
      <c r="M54" s="14">
        <f t="shared" si="1"/>
        <v>-1</v>
      </c>
      <c r="N54" s="8"/>
      <c r="O54" s="6"/>
      <c r="P54" s="6"/>
      <c r="Q54" s="35"/>
    </row>
    <row r="55" spans="1:17" x14ac:dyDescent="0.35">
      <c r="A55" s="9"/>
      <c r="B55" s="41" t="s">
        <v>108</v>
      </c>
      <c r="C55" s="10"/>
      <c r="D55" s="39" t="s">
        <v>59</v>
      </c>
      <c r="E55" s="48">
        <v>2979</v>
      </c>
      <c r="F55" s="74">
        <v>3236</v>
      </c>
      <c r="G55" s="35"/>
      <c r="H55" s="3"/>
      <c r="I55" s="2"/>
      <c r="J55" s="13">
        <f>IF(H55="",0,(SUMIF($D$15:$D$110,H55,$E$15:$E$110)))</f>
        <v>0</v>
      </c>
      <c r="K55" s="14">
        <f t="shared" si="0"/>
        <v>-1</v>
      </c>
      <c r="L55" s="13">
        <f>IF(H55="",0,(SUMIF($D$14:$D$110,H55,$F$14:$F$110)))</f>
        <v>0</v>
      </c>
      <c r="M55" s="14">
        <f t="shared" si="1"/>
        <v>-1</v>
      </c>
      <c r="N55" s="8"/>
      <c r="O55" s="6"/>
      <c r="P55" s="6"/>
      <c r="Q55" s="35"/>
    </row>
    <row r="56" spans="1:17" x14ac:dyDescent="0.35">
      <c r="A56" s="9"/>
      <c r="B56" s="41" t="s">
        <v>109</v>
      </c>
      <c r="C56" s="10"/>
      <c r="D56" s="39" t="s">
        <v>59</v>
      </c>
      <c r="E56" s="48">
        <v>1533</v>
      </c>
      <c r="F56" s="74">
        <v>1648</v>
      </c>
      <c r="G56" s="35"/>
      <c r="H56" s="3"/>
      <c r="I56" s="2"/>
      <c r="J56" s="13">
        <f>IF(H56="",0,(SUMIF($D$15:$D$110,H56,$E$15:$E$110)))</f>
        <v>0</v>
      </c>
      <c r="K56" s="14">
        <f t="shared" si="0"/>
        <v>-1</v>
      </c>
      <c r="L56" s="13">
        <f>IF(H56="",0,(SUMIF($D$14:$D$110,H56,$F$14:$F$110)))</f>
        <v>0</v>
      </c>
      <c r="M56" s="14">
        <f t="shared" si="1"/>
        <v>-1</v>
      </c>
      <c r="N56" s="8"/>
      <c r="O56" s="6"/>
      <c r="P56" s="6"/>
      <c r="Q56" s="35"/>
    </row>
    <row r="57" spans="1:17" x14ac:dyDescent="0.35">
      <c r="A57" s="9"/>
      <c r="B57" s="41" t="s">
        <v>110</v>
      </c>
      <c r="C57" s="10"/>
      <c r="D57" s="39" t="s">
        <v>61</v>
      </c>
      <c r="E57" s="48">
        <v>1846</v>
      </c>
      <c r="F57" s="74">
        <v>2159</v>
      </c>
      <c r="G57" s="35"/>
      <c r="H57" s="3"/>
      <c r="I57" s="2"/>
      <c r="J57" s="13">
        <f>IF(H57="",0,(SUMIF($D$15:$D$110,H57,$E$15:$E$110)))</f>
        <v>0</v>
      </c>
      <c r="K57" s="14">
        <f t="shared" si="0"/>
        <v>-1</v>
      </c>
      <c r="L57" s="13">
        <f>IF(H57="",0,(SUMIF($D$14:$D$110,H57,$F$14:$F$110)))</f>
        <v>0</v>
      </c>
      <c r="M57" s="14">
        <f t="shared" si="1"/>
        <v>-1</v>
      </c>
      <c r="N57" s="8"/>
      <c r="O57" s="6"/>
      <c r="P57" s="6"/>
      <c r="Q57" s="35"/>
    </row>
    <row r="58" spans="1:17" x14ac:dyDescent="0.35">
      <c r="A58" s="9"/>
      <c r="B58" s="41" t="s">
        <v>111</v>
      </c>
      <c r="C58" s="10"/>
      <c r="D58" s="39" t="s">
        <v>61</v>
      </c>
      <c r="E58" s="48">
        <v>2061</v>
      </c>
      <c r="F58" s="74">
        <v>2320</v>
      </c>
      <c r="G58" s="35"/>
      <c r="H58" s="3"/>
      <c r="I58" s="2"/>
      <c r="J58" s="13">
        <f>IF(H58="",0,(SUMIF($D$15:$D$110,H58,$E$15:$E$110)))</f>
        <v>0</v>
      </c>
      <c r="K58" s="14">
        <f t="shared" si="0"/>
        <v>-1</v>
      </c>
      <c r="L58" s="13">
        <f>IF(H58="",0,(SUMIF($D$14:$D$110,H58,$F$14:$F$110)))</f>
        <v>0</v>
      </c>
      <c r="M58" s="14">
        <f t="shared" si="1"/>
        <v>-1</v>
      </c>
      <c r="N58" s="8"/>
      <c r="O58" s="6"/>
      <c r="P58" s="6"/>
      <c r="Q58" s="35"/>
    </row>
    <row r="59" spans="1:17" x14ac:dyDescent="0.35">
      <c r="A59" s="9"/>
      <c r="B59" s="41" t="s">
        <v>112</v>
      </c>
      <c r="C59" s="10"/>
      <c r="D59" s="39" t="s">
        <v>61</v>
      </c>
      <c r="E59" s="48">
        <v>1117</v>
      </c>
      <c r="F59" s="74">
        <v>1127</v>
      </c>
      <c r="G59" s="35"/>
      <c r="H59" s="3"/>
      <c r="I59" s="2"/>
      <c r="J59" s="13">
        <f>IF(H59="",0,(SUMIF($D$15:$D$110,H59,$E$15:$E$110)))</f>
        <v>0</v>
      </c>
      <c r="K59" s="14">
        <f t="shared" si="0"/>
        <v>-1</v>
      </c>
      <c r="L59" s="13">
        <f>IF(H59="",0,(SUMIF($D$14:$D$110,H59,$F$14:$F$110)))</f>
        <v>0</v>
      </c>
      <c r="M59" s="14">
        <f t="shared" si="1"/>
        <v>-1</v>
      </c>
      <c r="N59" s="8"/>
      <c r="O59" s="6"/>
      <c r="P59" s="6"/>
      <c r="Q59" s="35"/>
    </row>
    <row r="60" spans="1:17" x14ac:dyDescent="0.35">
      <c r="A60" s="9"/>
      <c r="B60" s="41" t="s">
        <v>113</v>
      </c>
      <c r="C60" s="10"/>
      <c r="D60" s="39" t="s">
        <v>61</v>
      </c>
      <c r="E60" s="48">
        <v>1999</v>
      </c>
      <c r="F60" s="74">
        <v>2046</v>
      </c>
      <c r="G60" s="35"/>
      <c r="H60" s="3"/>
      <c r="I60" s="2"/>
      <c r="J60" s="13">
        <f>IF(H60="",0,(SUMIF($D$15:$D$110,H60,$E$15:$E$110)))</f>
        <v>0</v>
      </c>
      <c r="K60" s="14">
        <f t="shared" si="0"/>
        <v>-1</v>
      </c>
      <c r="L60" s="13">
        <f>IF(H60="",0,(SUMIF($D$14:$D$110,H60,$F$14:$F$110)))</f>
        <v>0</v>
      </c>
      <c r="M60" s="14">
        <f t="shared" si="1"/>
        <v>-1</v>
      </c>
      <c r="N60" s="8"/>
      <c r="O60" s="6"/>
      <c r="P60" s="6"/>
      <c r="Q60" s="35"/>
    </row>
    <row r="61" spans="1:17" x14ac:dyDescent="0.35">
      <c r="A61" s="9"/>
      <c r="B61" s="41" t="s">
        <v>114</v>
      </c>
      <c r="C61" s="10"/>
      <c r="D61" s="39" t="s">
        <v>61</v>
      </c>
      <c r="E61" s="48">
        <v>1902</v>
      </c>
      <c r="F61" s="74">
        <v>1893</v>
      </c>
      <c r="G61" s="35"/>
      <c r="H61" s="3"/>
      <c r="I61" s="2"/>
      <c r="J61" s="13">
        <f>IF(H61="",0,(SUMIF($D$15:$D$110,H61,$E$15:$E$110)))</f>
        <v>0</v>
      </c>
      <c r="K61" s="14">
        <f t="shared" si="0"/>
        <v>-1</v>
      </c>
      <c r="L61" s="13">
        <f>IF(H61="",0,(SUMIF($D$14:$D$110,H61,$F$14:$F$110)))</f>
        <v>0</v>
      </c>
      <c r="M61" s="14">
        <f t="shared" si="1"/>
        <v>-1</v>
      </c>
      <c r="N61" s="8"/>
      <c r="O61" s="6"/>
      <c r="P61" s="6"/>
      <c r="Q61" s="35"/>
    </row>
    <row r="62" spans="1:17" x14ac:dyDescent="0.35">
      <c r="A62" s="9"/>
      <c r="B62" s="41" t="s">
        <v>115</v>
      </c>
      <c r="C62" s="10"/>
      <c r="D62" s="39" t="s">
        <v>61</v>
      </c>
      <c r="E62" s="48">
        <v>1678</v>
      </c>
      <c r="F62" s="74">
        <v>1696</v>
      </c>
      <c r="G62" s="35"/>
      <c r="H62" s="3"/>
      <c r="I62" s="2"/>
      <c r="J62" s="13">
        <f>IF(H62="",0,(SUMIF($D$15:$D$110,H62,$E$15:$E$110)))</f>
        <v>0</v>
      </c>
      <c r="K62" s="14">
        <f t="shared" si="0"/>
        <v>-1</v>
      </c>
      <c r="L62" s="13">
        <f>IF(H62="",0,(SUMIF($D$14:$D$110,H62,$F$14:$F$110)))</f>
        <v>0</v>
      </c>
      <c r="M62" s="14">
        <f t="shared" si="1"/>
        <v>-1</v>
      </c>
      <c r="N62" s="8"/>
      <c r="O62" s="6"/>
      <c r="P62" s="6"/>
      <c r="Q62" s="35"/>
    </row>
    <row r="63" spans="1:17" x14ac:dyDescent="0.35">
      <c r="A63" s="9"/>
      <c r="B63" s="41" t="s">
        <v>116</v>
      </c>
      <c r="C63" s="10"/>
      <c r="D63" s="39" t="s">
        <v>63</v>
      </c>
      <c r="E63" s="48">
        <v>1569</v>
      </c>
      <c r="F63" s="74">
        <v>1586</v>
      </c>
      <c r="G63" s="35"/>
      <c r="H63" s="3"/>
      <c r="I63" s="2"/>
      <c r="J63" s="13">
        <f>IF(H63="",0,(SUMIF($D$15:$D$110,H63,$E$15:$E$110)))</f>
        <v>0</v>
      </c>
      <c r="K63" s="14">
        <f t="shared" si="0"/>
        <v>-1</v>
      </c>
      <c r="L63" s="13">
        <f>IF(H63="",0,(SUMIF($D$14:$D$110,H63,$F$14:$F$110)))</f>
        <v>0</v>
      </c>
      <c r="M63" s="14">
        <f t="shared" si="1"/>
        <v>-1</v>
      </c>
      <c r="N63" s="8"/>
      <c r="O63" s="6"/>
      <c r="P63" s="6"/>
      <c r="Q63" s="35"/>
    </row>
    <row r="64" spans="1:17" x14ac:dyDescent="0.35">
      <c r="A64" s="9"/>
      <c r="B64" s="41" t="s">
        <v>117</v>
      </c>
      <c r="C64" s="10"/>
      <c r="D64" s="39" t="s">
        <v>63</v>
      </c>
      <c r="E64" s="48">
        <v>1628</v>
      </c>
      <c r="F64" s="74">
        <v>1643</v>
      </c>
      <c r="G64" s="35"/>
      <c r="H64" s="3"/>
      <c r="I64" s="2"/>
      <c r="J64" s="13">
        <f>IF(H64="",0,(SUMIF($D$15:$D$110,H64,$E$15:$E$110)))</f>
        <v>0</v>
      </c>
      <c r="K64" s="14">
        <f t="shared" si="0"/>
        <v>-1</v>
      </c>
      <c r="L64" s="13">
        <f>IF(H64="",0,(SUMIF($D$14:$D$110,H64,$F$14:$F$110)))</f>
        <v>0</v>
      </c>
      <c r="M64" s="14">
        <f t="shared" si="1"/>
        <v>-1</v>
      </c>
      <c r="N64" s="8"/>
      <c r="O64" s="6"/>
      <c r="P64" s="6"/>
      <c r="Q64" s="35"/>
    </row>
    <row r="65" spans="1:17" x14ac:dyDescent="0.35">
      <c r="A65" s="9"/>
      <c r="B65" s="41" t="s">
        <v>118</v>
      </c>
      <c r="C65" s="10"/>
      <c r="D65" s="39" t="s">
        <v>63</v>
      </c>
      <c r="E65" s="48">
        <v>2317</v>
      </c>
      <c r="F65" s="74">
        <v>2412</v>
      </c>
      <c r="G65" s="35"/>
      <c r="H65" s="3"/>
      <c r="I65" s="2"/>
      <c r="J65" s="13">
        <f>IF(H65="",0,(SUMIF($D$15:$D$110,H65,$E$15:$E$110)))</f>
        <v>0</v>
      </c>
      <c r="K65" s="14">
        <f t="shared" si="0"/>
        <v>-1</v>
      </c>
      <c r="L65" s="13">
        <f>IF(H65="",0,(SUMIF($D$14:$D$110,H65,$F$14:$F$110)))</f>
        <v>0</v>
      </c>
      <c r="M65" s="14">
        <f t="shared" si="1"/>
        <v>-1</v>
      </c>
      <c r="N65" s="8"/>
      <c r="O65" s="6"/>
      <c r="P65" s="6"/>
      <c r="Q65" s="35"/>
    </row>
    <row r="66" spans="1:17" x14ac:dyDescent="0.35">
      <c r="A66" s="9"/>
      <c r="B66" s="41" t="s">
        <v>119</v>
      </c>
      <c r="C66" s="10"/>
      <c r="D66" s="39" t="s">
        <v>63</v>
      </c>
      <c r="E66" s="48">
        <v>2641</v>
      </c>
      <c r="F66" s="74">
        <v>2631</v>
      </c>
      <c r="G66" s="35"/>
      <c r="H66" s="3"/>
      <c r="I66" s="2"/>
      <c r="J66" s="13">
        <f>IF(H66="",0,(SUMIF($D$15:$D$110,H66,$E$15:$E$110)))</f>
        <v>0</v>
      </c>
      <c r="K66" s="14">
        <f t="shared" si="0"/>
        <v>-1</v>
      </c>
      <c r="L66" s="13">
        <f>IF(H66="",0,(SUMIF($D$14:$D$110,H66,$F$14:$F$110)))</f>
        <v>0</v>
      </c>
      <c r="M66" s="14">
        <f t="shared" si="1"/>
        <v>-1</v>
      </c>
      <c r="N66" s="8"/>
      <c r="O66" s="6"/>
      <c r="P66" s="6"/>
      <c r="Q66" s="35"/>
    </row>
    <row r="67" spans="1:17" x14ac:dyDescent="0.35">
      <c r="A67" s="9"/>
      <c r="B67" s="41" t="s">
        <v>120</v>
      </c>
      <c r="C67" s="10"/>
      <c r="D67" s="39" t="s">
        <v>63</v>
      </c>
      <c r="E67" s="48">
        <v>1856</v>
      </c>
      <c r="F67" s="74">
        <v>1943</v>
      </c>
      <c r="G67" s="35"/>
      <c r="H67" s="3"/>
      <c r="I67" s="2"/>
      <c r="J67" s="13">
        <f>IF(H67="",0,(SUMIF($D$15:$D$110,H67,$E$15:$E$110)))</f>
        <v>0</v>
      </c>
      <c r="K67" s="14">
        <f t="shared" si="0"/>
        <v>-1</v>
      </c>
      <c r="L67" s="13">
        <f>IF(H67="",0,(SUMIF($D$14:$D$110,H67,$F$14:$F$110)))</f>
        <v>0</v>
      </c>
      <c r="M67" s="14">
        <f t="shared" si="1"/>
        <v>-1</v>
      </c>
      <c r="N67" s="8"/>
      <c r="O67" s="6"/>
      <c r="P67" s="6"/>
      <c r="Q67" s="35"/>
    </row>
    <row r="68" spans="1:17" x14ac:dyDescent="0.35">
      <c r="A68" s="9"/>
      <c r="B68" s="41" t="s">
        <v>121</v>
      </c>
      <c r="C68" s="10"/>
      <c r="D68" s="39" t="s">
        <v>63</v>
      </c>
      <c r="E68" s="48">
        <v>1225</v>
      </c>
      <c r="F68" s="74">
        <v>1240</v>
      </c>
      <c r="G68" s="35"/>
      <c r="H68" s="3"/>
      <c r="I68" s="2"/>
      <c r="J68" s="13">
        <f>IF(H68="",0,(SUMIF($D$15:$D$110,H68,$E$15:$E$110)))</f>
        <v>0</v>
      </c>
      <c r="K68" s="14">
        <f t="shared" si="0"/>
        <v>-1</v>
      </c>
      <c r="L68" s="13">
        <f>IF(H68="",0,(SUMIF($D$14:$D$110,H68,$F$14:$F$110)))</f>
        <v>0</v>
      </c>
      <c r="M68" s="14">
        <f t="shared" si="1"/>
        <v>-1</v>
      </c>
      <c r="N68" s="8"/>
      <c r="O68" s="6"/>
      <c r="P68" s="6"/>
      <c r="Q68" s="35"/>
    </row>
    <row r="69" spans="1:17" x14ac:dyDescent="0.35">
      <c r="A69" s="9"/>
      <c r="B69" s="41" t="s">
        <v>122</v>
      </c>
      <c r="C69" s="10"/>
      <c r="D69" s="39" t="s">
        <v>65</v>
      </c>
      <c r="E69" s="48">
        <v>2033</v>
      </c>
      <c r="F69" s="74">
        <v>2030</v>
      </c>
      <c r="G69" s="35"/>
      <c r="H69" s="3"/>
      <c r="I69" s="2"/>
      <c r="J69" s="13">
        <f>IF(H69="",0,(SUMIF($D$15:$D$110,H69,$E$15:$E$110)))</f>
        <v>0</v>
      </c>
      <c r="K69" s="14">
        <f t="shared" si="0"/>
        <v>-1</v>
      </c>
      <c r="L69" s="13">
        <f>IF(H69="",0,(SUMIF($D$14:$D$110,H69,$F$14:$F$110)))</f>
        <v>0</v>
      </c>
      <c r="M69" s="14">
        <f t="shared" si="1"/>
        <v>-1</v>
      </c>
      <c r="N69" s="8"/>
      <c r="O69" s="6"/>
      <c r="P69" s="6"/>
      <c r="Q69" s="35"/>
    </row>
    <row r="70" spans="1:17" x14ac:dyDescent="0.35">
      <c r="A70" s="9"/>
      <c r="B70" s="41" t="s">
        <v>123</v>
      </c>
      <c r="C70" s="10"/>
      <c r="D70" s="39" t="s">
        <v>65</v>
      </c>
      <c r="E70" s="48">
        <v>1920</v>
      </c>
      <c r="F70" s="74">
        <v>1988</v>
      </c>
      <c r="G70" s="35"/>
      <c r="H70" s="3"/>
      <c r="I70" s="2"/>
      <c r="J70" s="13">
        <f>IF(H70="",0,(SUMIF($D$15:$D$110,H70,$E$15:$E$110)))</f>
        <v>0</v>
      </c>
      <c r="K70" s="14">
        <f t="shared" si="0"/>
        <v>-1</v>
      </c>
      <c r="L70" s="13">
        <f>IF(H70="",0,(SUMIF($D$14:$D$110,H70,$F$14:$F$110)))</f>
        <v>0</v>
      </c>
      <c r="M70" s="14">
        <f t="shared" si="1"/>
        <v>-1</v>
      </c>
      <c r="N70" s="8"/>
      <c r="O70" s="6"/>
      <c r="P70" s="6"/>
      <c r="Q70" s="35"/>
    </row>
    <row r="71" spans="1:17" x14ac:dyDescent="0.35">
      <c r="A71" s="9"/>
      <c r="B71" s="41" t="s">
        <v>124</v>
      </c>
      <c r="C71" s="10"/>
      <c r="D71" s="39" t="s">
        <v>65</v>
      </c>
      <c r="E71" s="48">
        <v>1534</v>
      </c>
      <c r="F71" s="74">
        <v>1551</v>
      </c>
      <c r="G71" s="35"/>
      <c r="H71" s="3"/>
      <c r="I71" s="2"/>
      <c r="J71" s="13">
        <f>IF(H71="",0,(SUMIF($D$15:$D$110,H71,$E$15:$E$110)))</f>
        <v>0</v>
      </c>
      <c r="K71" s="14">
        <f t="shared" si="0"/>
        <v>-1</v>
      </c>
      <c r="L71" s="13">
        <f>IF(H71="",0,(SUMIF($D$14:$D$110,H71,$F$14:$F$110)))</f>
        <v>0</v>
      </c>
      <c r="M71" s="14">
        <f t="shared" si="1"/>
        <v>-1</v>
      </c>
      <c r="N71" s="8"/>
      <c r="O71" s="6"/>
      <c r="P71" s="6"/>
      <c r="Q71" s="35"/>
    </row>
    <row r="72" spans="1:17" x14ac:dyDescent="0.35">
      <c r="A72" s="9"/>
      <c r="B72" s="41" t="s">
        <v>125</v>
      </c>
      <c r="C72" s="10"/>
      <c r="D72" s="39" t="s">
        <v>65</v>
      </c>
      <c r="E72" s="48">
        <v>2101</v>
      </c>
      <c r="F72" s="74">
        <v>2184</v>
      </c>
      <c r="G72" s="35"/>
      <c r="H72" s="3"/>
      <c r="I72" s="2"/>
      <c r="J72" s="13">
        <f>IF(H72="",0,(SUMIF($D$15:$D$110,H72,$E$15:$E$110)))</f>
        <v>0</v>
      </c>
      <c r="K72" s="14">
        <f t="shared" si="0"/>
        <v>-1</v>
      </c>
      <c r="L72" s="13">
        <f>IF(H72="",0,(SUMIF($D$14:$D$110,H72,$F$14:$F$110)))</f>
        <v>0</v>
      </c>
      <c r="M72" s="14">
        <f t="shared" si="1"/>
        <v>-1</v>
      </c>
      <c r="N72" s="8"/>
      <c r="O72" s="6"/>
      <c r="P72" s="6"/>
      <c r="Q72" s="35"/>
    </row>
    <row r="73" spans="1:17" x14ac:dyDescent="0.35">
      <c r="A73" s="9"/>
      <c r="B73" s="41" t="s">
        <v>126</v>
      </c>
      <c r="C73" s="10"/>
      <c r="D73" s="39" t="s">
        <v>65</v>
      </c>
      <c r="E73" s="48">
        <v>1769</v>
      </c>
      <c r="F73" s="74">
        <v>1782</v>
      </c>
      <c r="G73" s="35"/>
      <c r="H73" s="3"/>
      <c r="I73" s="2"/>
      <c r="J73" s="13">
        <f>IF(H73="",0,(SUMIF($D$15:$D$110,H73,$E$15:$E$110)))</f>
        <v>0</v>
      </c>
      <c r="K73" s="14">
        <f t="shared" si="0"/>
        <v>-1</v>
      </c>
      <c r="L73" s="13">
        <f>IF(H73="",0,(SUMIF($D$14:$D$110,H73,$F$14:$F$110)))</f>
        <v>0</v>
      </c>
      <c r="M73" s="14">
        <f t="shared" si="1"/>
        <v>-1</v>
      </c>
      <c r="N73" s="8"/>
      <c r="O73" s="6"/>
      <c r="P73" s="6"/>
      <c r="Q73" s="35"/>
    </row>
    <row r="74" spans="1:17" x14ac:dyDescent="0.35">
      <c r="A74" s="9"/>
      <c r="B74" s="41" t="s">
        <v>127</v>
      </c>
      <c r="C74" s="10"/>
      <c r="D74" s="39" t="s">
        <v>65</v>
      </c>
      <c r="E74" s="48">
        <v>1199</v>
      </c>
      <c r="F74" s="74">
        <v>1211</v>
      </c>
      <c r="G74" s="35"/>
      <c r="H74" s="3"/>
      <c r="I74" s="2"/>
      <c r="J74" s="13">
        <f>IF(H74="",0,(SUMIF($D$15:$D$110,H74,$E$15:$E$110)))</f>
        <v>0</v>
      </c>
      <c r="K74" s="14">
        <f t="shared" si="0"/>
        <v>-1</v>
      </c>
      <c r="L74" s="13">
        <f>IF(H74="",0,(SUMIF($D$14:$D$110,H74,$F$14:$F$110)))</f>
        <v>0</v>
      </c>
      <c r="M74" s="14">
        <f t="shared" si="1"/>
        <v>-1</v>
      </c>
      <c r="N74" s="8"/>
      <c r="O74" s="6"/>
      <c r="P74" s="6"/>
      <c r="Q74" s="35"/>
    </row>
    <row r="75" spans="1:17" x14ac:dyDescent="0.35">
      <c r="A75" s="9"/>
      <c r="B75" s="41" t="s">
        <v>128</v>
      </c>
      <c r="C75" s="10"/>
      <c r="D75" s="39" t="s">
        <v>67</v>
      </c>
      <c r="E75" s="48">
        <v>2158</v>
      </c>
      <c r="F75" s="74">
        <v>2169</v>
      </c>
      <c r="G75" s="35"/>
      <c r="H75" s="3"/>
      <c r="I75" s="2"/>
      <c r="J75" s="13">
        <f>IF(H75="",0,(SUMIF($D$15:$D$110,H75,$E$15:$E$110)))</f>
        <v>0</v>
      </c>
      <c r="K75" s="14">
        <f t="shared" si="0"/>
        <v>-1</v>
      </c>
      <c r="L75" s="13">
        <f>IF(H75="",0,(SUMIF($D$14:$D$110,H75,$F$14:$F$110)))</f>
        <v>0</v>
      </c>
      <c r="M75" s="14">
        <f t="shared" si="1"/>
        <v>-1</v>
      </c>
      <c r="N75" s="8"/>
      <c r="O75" s="6"/>
      <c r="P75" s="6"/>
      <c r="Q75" s="35"/>
    </row>
    <row r="76" spans="1:17" x14ac:dyDescent="0.35">
      <c r="A76" s="9"/>
      <c r="B76" s="41" t="s">
        <v>129</v>
      </c>
      <c r="C76" s="10"/>
      <c r="D76" s="39" t="s">
        <v>67</v>
      </c>
      <c r="E76" s="48">
        <v>1676</v>
      </c>
      <c r="F76" s="74">
        <v>1736</v>
      </c>
      <c r="G76" s="35"/>
      <c r="H76" s="3"/>
      <c r="I76" s="2"/>
      <c r="J76" s="13">
        <f>IF(H76="",0,(SUMIF($D$15:$D$110,H76,$E$15:$E$110)))</f>
        <v>0</v>
      </c>
      <c r="K76" s="14">
        <f t="shared" si="0"/>
        <v>-1</v>
      </c>
      <c r="L76" s="13">
        <f>IF(H76="",0,(SUMIF($D$14:$D$110,H76,$F$14:$F$110)))</f>
        <v>0</v>
      </c>
      <c r="M76" s="14">
        <f t="shared" si="1"/>
        <v>-1</v>
      </c>
      <c r="N76" s="8"/>
      <c r="O76" s="6"/>
      <c r="P76" s="6"/>
      <c r="Q76" s="35"/>
    </row>
    <row r="77" spans="1:17" x14ac:dyDescent="0.35">
      <c r="A77" s="9"/>
      <c r="B77" s="41" t="s">
        <v>130</v>
      </c>
      <c r="C77" s="10"/>
      <c r="D77" s="39" t="s">
        <v>67</v>
      </c>
      <c r="E77" s="48">
        <v>2629</v>
      </c>
      <c r="F77" s="74">
        <v>2657</v>
      </c>
      <c r="G77" s="35"/>
      <c r="H77" s="3"/>
      <c r="I77" s="2"/>
      <c r="J77" s="13">
        <f>IF(H77="",0,(SUMIF($D$15:$D$110,H77,$E$15:$E$110)))</f>
        <v>0</v>
      </c>
      <c r="K77" s="14">
        <f t="shared" si="0"/>
        <v>-1</v>
      </c>
      <c r="L77" s="13">
        <f>IF(H77="",0,(SUMIF($D$14:$D$110,H77,$F$14:$F$110)))</f>
        <v>0</v>
      </c>
      <c r="M77" s="14">
        <f t="shared" si="1"/>
        <v>-1</v>
      </c>
      <c r="N77" s="8"/>
      <c r="O77" s="6"/>
      <c r="P77" s="6"/>
      <c r="Q77" s="35"/>
    </row>
    <row r="78" spans="1:17" x14ac:dyDescent="0.35">
      <c r="A78" s="9"/>
      <c r="B78" s="41" t="s">
        <v>131</v>
      </c>
      <c r="C78" s="10"/>
      <c r="D78" s="39" t="s">
        <v>67</v>
      </c>
      <c r="E78" s="48">
        <v>2333</v>
      </c>
      <c r="F78" s="74">
        <v>2405</v>
      </c>
      <c r="G78" s="35"/>
      <c r="H78" s="3"/>
      <c r="I78" s="2"/>
      <c r="J78" s="13">
        <f>IF(H78="",0,(SUMIF($D$15:$D$110,H78,$E$15:$E$110)))</f>
        <v>0</v>
      </c>
      <c r="K78" s="14">
        <f t="shared" si="0"/>
        <v>-1</v>
      </c>
      <c r="L78" s="13">
        <f>IF(H78="",0,(SUMIF($D$14:$D$110,H78,$F$14:$F$110)))</f>
        <v>0</v>
      </c>
      <c r="M78" s="14">
        <f t="shared" si="1"/>
        <v>-1</v>
      </c>
      <c r="N78" s="8"/>
      <c r="O78" s="6"/>
      <c r="P78" s="6"/>
      <c r="Q78" s="35"/>
    </row>
    <row r="79" spans="1:17" x14ac:dyDescent="0.35">
      <c r="A79" s="9"/>
      <c r="B79" s="41" t="s">
        <v>132</v>
      </c>
      <c r="C79" s="10"/>
      <c r="D79" s="39" t="s">
        <v>67</v>
      </c>
      <c r="E79" s="48">
        <v>2231</v>
      </c>
      <c r="F79" s="74">
        <v>2304</v>
      </c>
      <c r="G79" s="35"/>
      <c r="H79" s="3"/>
      <c r="I79" s="2"/>
      <c r="J79" s="13">
        <f>IF(H79="",0,(SUMIF($D$15:$D$110,H79,$E$15:$E$110)))</f>
        <v>0</v>
      </c>
      <c r="K79" s="14">
        <f t="shared" ref="K79:K89" si="4">IF(H79="",-1,(-($L$6-(J79/I79))/$L$6))</f>
        <v>-1</v>
      </c>
      <c r="L79" s="13">
        <f>IF(H79="",0,(SUMIF($D$14:$D$110,H79,$F$14:$F$110)))</f>
        <v>0</v>
      </c>
      <c r="M79" s="14">
        <f t="shared" ref="M79:M89" si="5">IF(H79="",-1,(-($M$6-(L79/I79))/$M$6))</f>
        <v>-1</v>
      </c>
      <c r="N79" s="8"/>
      <c r="O79" s="6"/>
      <c r="P79" s="6"/>
      <c r="Q79" s="35"/>
    </row>
    <row r="80" spans="1:17" x14ac:dyDescent="0.35">
      <c r="A80" s="9"/>
      <c r="B80" s="41" t="s">
        <v>133</v>
      </c>
      <c r="C80" s="10"/>
      <c r="D80" s="11" t="s">
        <v>69</v>
      </c>
      <c r="E80" s="48">
        <v>1237</v>
      </c>
      <c r="F80" s="74">
        <v>1289</v>
      </c>
      <c r="G80" s="35"/>
      <c r="H80" s="3"/>
      <c r="I80" s="2"/>
      <c r="J80" s="13">
        <f>IF(H80="",0,(SUMIF($D$15:$D$110,H80,$E$15:$E$110)))</f>
        <v>0</v>
      </c>
      <c r="K80" s="14">
        <f t="shared" si="4"/>
        <v>-1</v>
      </c>
      <c r="L80" s="13">
        <f>IF(H80="",0,(SUMIF($D$14:$D$110,H80,$F$14:$F$110)))</f>
        <v>0</v>
      </c>
      <c r="M80" s="14">
        <f t="shared" si="5"/>
        <v>-1</v>
      </c>
      <c r="N80" s="8"/>
      <c r="O80" s="6"/>
      <c r="P80" s="6"/>
      <c r="Q80" s="35"/>
    </row>
    <row r="81" spans="1:17" x14ac:dyDescent="0.35">
      <c r="A81" s="9"/>
      <c r="B81" s="41" t="s">
        <v>134</v>
      </c>
      <c r="C81" s="10"/>
      <c r="D81" s="11" t="s">
        <v>69</v>
      </c>
      <c r="E81" s="48">
        <v>1365</v>
      </c>
      <c r="F81" s="74">
        <v>1370</v>
      </c>
      <c r="G81" s="35"/>
      <c r="H81" s="3"/>
      <c r="I81" s="2"/>
      <c r="J81" s="13">
        <f>IF(H81="",0,(SUMIF($D$15:$D$110,H81,$E$15:$E$110)))</f>
        <v>0</v>
      </c>
      <c r="K81" s="14">
        <f t="shared" si="4"/>
        <v>-1</v>
      </c>
      <c r="L81" s="13">
        <f>IF(H81="",0,(SUMIF($D$14:$D$110,H81,$F$14:$F$110)))</f>
        <v>0</v>
      </c>
      <c r="M81" s="14">
        <f t="shared" si="5"/>
        <v>-1</v>
      </c>
      <c r="N81" s="8"/>
      <c r="O81" s="6"/>
      <c r="P81" s="6"/>
      <c r="Q81" s="35"/>
    </row>
    <row r="82" spans="1:17" x14ac:dyDescent="0.35">
      <c r="A82" s="9"/>
      <c r="B82" s="41" t="s">
        <v>135</v>
      </c>
      <c r="C82" s="10"/>
      <c r="D82" s="11" t="s">
        <v>69</v>
      </c>
      <c r="E82" s="48">
        <v>2641</v>
      </c>
      <c r="F82" s="74">
        <v>2759</v>
      </c>
      <c r="G82" s="35"/>
      <c r="H82" s="3"/>
      <c r="I82" s="2"/>
      <c r="J82" s="13">
        <f>IF(H82="",0,(SUMIF($D$15:$D$110,H82,$E$15:$E$110)))</f>
        <v>0</v>
      </c>
      <c r="K82" s="14">
        <f t="shared" si="4"/>
        <v>-1</v>
      </c>
      <c r="L82" s="13">
        <f>IF(H82="",0,(SUMIF($D$14:$D$110,H82,$F$14:$F$110)))</f>
        <v>0</v>
      </c>
      <c r="M82" s="14">
        <f t="shared" si="5"/>
        <v>-1</v>
      </c>
      <c r="N82" s="8"/>
      <c r="O82" s="6"/>
      <c r="P82" s="6"/>
      <c r="Q82" s="35"/>
    </row>
    <row r="83" spans="1:17" x14ac:dyDescent="0.35">
      <c r="A83" s="9"/>
      <c r="B83" s="41" t="s">
        <v>136</v>
      </c>
      <c r="C83" s="10"/>
      <c r="D83" s="11" t="s">
        <v>69</v>
      </c>
      <c r="E83" s="48">
        <v>2147</v>
      </c>
      <c r="F83" s="74">
        <v>2171</v>
      </c>
      <c r="G83" s="35"/>
      <c r="H83" s="3"/>
      <c r="I83" s="2"/>
      <c r="J83" s="13">
        <f>IF(H83="",0,(SUMIF($D$15:$D$110,H83,$E$15:$E$110)))</f>
        <v>0</v>
      </c>
      <c r="K83" s="14">
        <f t="shared" si="4"/>
        <v>-1</v>
      </c>
      <c r="L83" s="13">
        <f>IF(H83="",0,(SUMIF($D$14:$D$110,H83,$F$14:$F$110)))</f>
        <v>0</v>
      </c>
      <c r="M83" s="14">
        <f t="shared" si="5"/>
        <v>-1</v>
      </c>
      <c r="N83" s="8"/>
      <c r="O83" s="6"/>
      <c r="P83" s="6"/>
      <c r="Q83" s="35"/>
    </row>
    <row r="84" spans="1:17" x14ac:dyDescent="0.35">
      <c r="A84" s="9"/>
      <c r="B84" s="41" t="s">
        <v>137</v>
      </c>
      <c r="C84" s="10"/>
      <c r="D84" s="11" t="s">
        <v>69</v>
      </c>
      <c r="E84" s="48">
        <v>1297</v>
      </c>
      <c r="F84" s="74">
        <v>1533</v>
      </c>
      <c r="G84" s="35"/>
      <c r="H84" s="3"/>
      <c r="I84" s="2"/>
      <c r="J84" s="13">
        <f>IF(H84="",0,(SUMIF($D$15:$D$110,H84,$E$15:$E$110)))</f>
        <v>0</v>
      </c>
      <c r="K84" s="14">
        <f t="shared" si="4"/>
        <v>-1</v>
      </c>
      <c r="L84" s="13">
        <f>IF(H84="",0,(SUMIF($D$14:$D$110,H84,$F$14:$F$110)))</f>
        <v>0</v>
      </c>
      <c r="M84" s="14">
        <f t="shared" si="5"/>
        <v>-1</v>
      </c>
      <c r="N84" s="8"/>
      <c r="O84" s="6"/>
      <c r="P84" s="6"/>
      <c r="Q84" s="35"/>
    </row>
    <row r="85" spans="1:17" x14ac:dyDescent="0.35">
      <c r="A85" s="9"/>
      <c r="B85" s="53" t="s">
        <v>138</v>
      </c>
      <c r="C85" s="10"/>
      <c r="D85" s="11" t="s">
        <v>69</v>
      </c>
      <c r="E85" s="48">
        <v>1539</v>
      </c>
      <c r="F85" s="76">
        <v>1660</v>
      </c>
      <c r="G85" s="35"/>
      <c r="H85" s="3"/>
      <c r="I85" s="2"/>
      <c r="J85" s="13">
        <f>IF(H85="",0,(SUMIF($D$15:$D$110,H85,$E$15:$E$110)))</f>
        <v>0</v>
      </c>
      <c r="K85" s="14">
        <f t="shared" si="4"/>
        <v>-1</v>
      </c>
      <c r="L85" s="13">
        <f>IF(H85="",0,(SUMIF($D$14:$D$110,H85,$F$14:$F$110)))</f>
        <v>0</v>
      </c>
      <c r="M85" s="14">
        <f t="shared" si="5"/>
        <v>-1</v>
      </c>
      <c r="N85" s="8"/>
      <c r="O85" s="6"/>
      <c r="P85" s="6"/>
    </row>
    <row r="86" spans="1:17" x14ac:dyDescent="0.35">
      <c r="A86" s="9"/>
      <c r="B86" s="51" t="s">
        <v>139</v>
      </c>
      <c r="C86" s="45"/>
      <c r="D86" s="44" t="s">
        <v>69</v>
      </c>
      <c r="E86" s="48">
        <v>965</v>
      </c>
      <c r="F86" s="76">
        <v>1004</v>
      </c>
      <c r="G86" s="35"/>
      <c r="H86" s="3"/>
      <c r="I86" s="2"/>
      <c r="J86" s="13">
        <f>IF(H86="",0,(SUMIF($D$15:$D$110,H86,$E$15:$E$110)))</f>
        <v>0</v>
      </c>
      <c r="K86" s="14">
        <f t="shared" si="4"/>
        <v>-1</v>
      </c>
      <c r="L86" s="13">
        <f>IF(H86="",0,(SUMIF($D$14:$D$110,H86,$F$14:$F$110)))</f>
        <v>0</v>
      </c>
      <c r="M86" s="14">
        <f t="shared" si="5"/>
        <v>-1</v>
      </c>
      <c r="N86" s="8"/>
      <c r="O86" s="6"/>
      <c r="P86" s="6"/>
    </row>
    <row r="87" spans="1:17" x14ac:dyDescent="0.35">
      <c r="A87" s="9"/>
      <c r="B87" s="51" t="s">
        <v>140</v>
      </c>
      <c r="C87" s="46"/>
      <c r="D87" s="46" t="s">
        <v>71</v>
      </c>
      <c r="E87" s="48">
        <v>1449</v>
      </c>
      <c r="F87" s="76">
        <v>1522</v>
      </c>
      <c r="G87" s="35"/>
      <c r="H87" s="3"/>
      <c r="I87" s="2"/>
      <c r="J87" s="13">
        <f>IF(H87="",0,(SUMIF($D$15:$D$110,H87,$E$15:$E$110)))</f>
        <v>0</v>
      </c>
      <c r="K87" s="14">
        <f t="shared" si="4"/>
        <v>-1</v>
      </c>
      <c r="L87" s="13">
        <f>IF(H87="",0,(SUMIF($D$14:$D$110,H87,$F$14:$F$110)))</f>
        <v>0</v>
      </c>
      <c r="M87" s="14">
        <f t="shared" si="5"/>
        <v>-1</v>
      </c>
      <c r="N87" s="8"/>
      <c r="O87" s="6"/>
      <c r="P87" s="6"/>
    </row>
    <row r="88" spans="1:17" x14ac:dyDescent="0.35">
      <c r="A88" s="9"/>
      <c r="B88" s="51" t="s">
        <v>141</v>
      </c>
      <c r="C88" s="46"/>
      <c r="D88" s="46" t="s">
        <v>71</v>
      </c>
      <c r="E88" s="48">
        <v>1429</v>
      </c>
      <c r="F88" s="76">
        <v>1467</v>
      </c>
      <c r="G88" s="35"/>
      <c r="H88" s="3"/>
      <c r="I88" s="2"/>
      <c r="J88" s="13">
        <f>IF(H88="",0,(SUMIF($D$15:$D$110,H88,$E$15:$E$110)))</f>
        <v>0</v>
      </c>
      <c r="K88" s="14">
        <f t="shared" si="4"/>
        <v>-1</v>
      </c>
      <c r="L88" s="13">
        <f>IF(H88="",0,(SUMIF($D$14:$D$110,H88,$F$14:$F$110)))</f>
        <v>0</v>
      </c>
      <c r="M88" s="14">
        <f t="shared" si="5"/>
        <v>-1</v>
      </c>
      <c r="N88" s="8"/>
      <c r="O88" s="6"/>
      <c r="P88" s="6"/>
    </row>
    <row r="89" spans="1:17" x14ac:dyDescent="0.35">
      <c r="A89" s="9"/>
      <c r="B89" s="51" t="s">
        <v>142</v>
      </c>
      <c r="C89" s="46"/>
      <c r="D89" s="46" t="s">
        <v>71</v>
      </c>
      <c r="E89" s="48">
        <v>1427</v>
      </c>
      <c r="F89" s="76">
        <v>1442</v>
      </c>
      <c r="G89" s="35"/>
      <c r="H89" s="3"/>
      <c r="I89" s="2"/>
      <c r="J89" s="13">
        <f>IF(H89="",0,(SUMIF($D$15:$D$110,H89,$E$15:$E$110)))</f>
        <v>0</v>
      </c>
      <c r="K89" s="14">
        <f t="shared" si="4"/>
        <v>-1</v>
      </c>
      <c r="L89" s="13">
        <f>IF(H89="",0,(SUMIF($D$14:$D$110,H89,$F$14:$F$110)))</f>
        <v>0</v>
      </c>
      <c r="M89" s="14">
        <f t="shared" si="5"/>
        <v>-1</v>
      </c>
      <c r="N89" s="8"/>
      <c r="O89" s="6"/>
      <c r="P89" s="6"/>
    </row>
    <row r="90" spans="1:17" x14ac:dyDescent="0.35">
      <c r="B90" s="51" t="s">
        <v>143</v>
      </c>
      <c r="C90" s="46"/>
      <c r="D90" s="46" t="s">
        <v>71</v>
      </c>
      <c r="E90" s="48">
        <v>1724</v>
      </c>
      <c r="F90" s="76">
        <v>1867</v>
      </c>
      <c r="G90" s="35"/>
      <c r="H90" s="3"/>
      <c r="I90" s="2"/>
      <c r="J90" s="13"/>
      <c r="K90" s="14"/>
      <c r="L90" s="13"/>
      <c r="M90" s="14"/>
      <c r="N90" s="8"/>
      <c r="O90" s="6"/>
      <c r="P90" s="6"/>
    </row>
    <row r="91" spans="1:17" x14ac:dyDescent="0.35">
      <c r="B91" s="51" t="s">
        <v>144</v>
      </c>
      <c r="C91" s="46"/>
      <c r="D91" s="46" t="s">
        <v>71</v>
      </c>
      <c r="E91" s="48">
        <v>2140</v>
      </c>
      <c r="F91" s="76">
        <v>2209</v>
      </c>
      <c r="G91" s="35"/>
      <c r="H91" s="3"/>
      <c r="I91" s="2"/>
      <c r="J91" s="13"/>
      <c r="K91" s="14"/>
      <c r="L91" s="13"/>
      <c r="M91" s="14"/>
      <c r="N91" s="8"/>
      <c r="O91" s="6"/>
      <c r="P91" s="6"/>
    </row>
    <row r="92" spans="1:17" x14ac:dyDescent="0.35">
      <c r="B92" s="51" t="s">
        <v>145</v>
      </c>
      <c r="C92" s="46"/>
      <c r="D92" s="46" t="s">
        <v>71</v>
      </c>
      <c r="E92" s="48">
        <v>2566</v>
      </c>
      <c r="F92" s="76">
        <v>2576</v>
      </c>
      <c r="G92" s="35"/>
      <c r="H92" s="3"/>
      <c r="I92" s="2"/>
      <c r="J92" s="13"/>
      <c r="K92" s="14"/>
      <c r="L92" s="13"/>
      <c r="M92" s="14"/>
      <c r="N92" s="8"/>
      <c r="O92" s="6"/>
      <c r="P92" s="6"/>
    </row>
    <row r="93" spans="1:17" x14ac:dyDescent="0.35">
      <c r="B93" s="51" t="s">
        <v>146</v>
      </c>
      <c r="C93" s="46"/>
      <c r="D93" s="46" t="s">
        <v>73</v>
      </c>
      <c r="E93" s="48">
        <v>1990</v>
      </c>
      <c r="F93" s="76">
        <v>2011</v>
      </c>
      <c r="G93" s="35"/>
      <c r="H93" s="3"/>
      <c r="I93" s="2"/>
      <c r="J93" s="13"/>
      <c r="K93" s="14"/>
      <c r="L93" s="13"/>
      <c r="M93" s="14"/>
      <c r="N93" s="8"/>
      <c r="O93" s="6"/>
      <c r="P93" s="6"/>
    </row>
    <row r="94" spans="1:17" x14ac:dyDescent="0.35">
      <c r="B94" s="51" t="s">
        <v>147</v>
      </c>
      <c r="C94" s="46"/>
      <c r="D94" s="46" t="s">
        <v>73</v>
      </c>
      <c r="E94" s="48">
        <v>1899</v>
      </c>
      <c r="F94" s="76">
        <v>1924</v>
      </c>
      <c r="G94" s="35"/>
      <c r="H94" s="3"/>
      <c r="I94" s="2"/>
      <c r="J94" s="13"/>
      <c r="K94" s="14"/>
      <c r="L94" s="13"/>
      <c r="M94" s="14"/>
      <c r="N94" s="8"/>
      <c r="O94" s="6"/>
      <c r="P94" s="6"/>
    </row>
    <row r="95" spans="1:17" x14ac:dyDescent="0.35">
      <c r="B95" s="51" t="s">
        <v>148</v>
      </c>
      <c r="C95" s="46"/>
      <c r="D95" s="46" t="s">
        <v>73</v>
      </c>
      <c r="E95" s="48">
        <v>1693</v>
      </c>
      <c r="F95" s="76">
        <v>1711</v>
      </c>
      <c r="G95" s="35"/>
      <c r="H95" s="3"/>
      <c r="I95" s="2"/>
      <c r="J95" s="13"/>
      <c r="K95" s="14"/>
      <c r="L95" s="13"/>
      <c r="M95" s="14"/>
      <c r="N95" s="8"/>
      <c r="O95" s="6"/>
      <c r="P95" s="6"/>
    </row>
    <row r="96" spans="1:17" x14ac:dyDescent="0.35">
      <c r="B96" s="51" t="s">
        <v>149</v>
      </c>
      <c r="C96" s="46"/>
      <c r="D96" s="46" t="s">
        <v>73</v>
      </c>
      <c r="E96" s="48">
        <v>1406</v>
      </c>
      <c r="F96" s="76">
        <v>1438</v>
      </c>
      <c r="G96" s="35"/>
      <c r="H96" s="3"/>
      <c r="I96" s="2"/>
      <c r="J96" s="13"/>
      <c r="K96" s="14"/>
      <c r="L96" s="13"/>
      <c r="M96" s="14"/>
      <c r="N96" s="8"/>
      <c r="O96" s="6"/>
      <c r="P96" s="6"/>
    </row>
    <row r="97" spans="2:16" x14ac:dyDescent="0.35">
      <c r="B97" s="51" t="s">
        <v>150</v>
      </c>
      <c r="C97" s="46"/>
      <c r="D97" s="46" t="s">
        <v>73</v>
      </c>
      <c r="E97" s="48">
        <v>2079</v>
      </c>
      <c r="F97" s="76">
        <v>2094</v>
      </c>
      <c r="G97" s="35"/>
      <c r="H97" s="3"/>
      <c r="I97" s="2"/>
      <c r="J97" s="13"/>
      <c r="K97" s="14"/>
      <c r="L97" s="13"/>
      <c r="M97" s="14"/>
      <c r="N97" s="8"/>
      <c r="O97" s="6"/>
      <c r="P97" s="6"/>
    </row>
    <row r="98" spans="2:16" x14ac:dyDescent="0.35">
      <c r="B98" s="52" t="s">
        <v>151</v>
      </c>
      <c r="C98" s="47"/>
      <c r="D98" s="47" t="s">
        <v>73</v>
      </c>
      <c r="E98" s="48">
        <v>1745</v>
      </c>
      <c r="F98" s="76">
        <v>1757</v>
      </c>
      <c r="G98" s="35"/>
      <c r="H98" s="3"/>
      <c r="I98" s="2"/>
      <c r="J98" s="13"/>
      <c r="K98" s="14"/>
      <c r="L98" s="13"/>
      <c r="M98" s="14"/>
      <c r="N98" s="8"/>
      <c r="O98" s="6"/>
      <c r="P98" s="6"/>
    </row>
    <row r="99" spans="2:16" x14ac:dyDescent="0.35">
      <c r="B99" s="51" t="s">
        <v>152</v>
      </c>
      <c r="C99" s="46"/>
      <c r="D99" s="46" t="s">
        <v>75</v>
      </c>
      <c r="E99" s="48">
        <v>1576</v>
      </c>
      <c r="F99" s="76">
        <v>1613</v>
      </c>
      <c r="G99" s="35"/>
      <c r="H99" s="3"/>
      <c r="I99" s="2"/>
      <c r="J99" s="13"/>
      <c r="K99" s="14"/>
      <c r="L99" s="13"/>
      <c r="M99" s="14"/>
      <c r="N99" s="8"/>
      <c r="O99" s="6"/>
      <c r="P99" s="6"/>
    </row>
    <row r="100" spans="2:16" x14ac:dyDescent="0.35">
      <c r="B100" s="51" t="s">
        <v>153</v>
      </c>
      <c r="C100" s="46"/>
      <c r="D100" s="46" t="s">
        <v>75</v>
      </c>
      <c r="E100" s="48">
        <v>1822</v>
      </c>
      <c r="F100" s="76">
        <v>1820</v>
      </c>
      <c r="G100" s="35"/>
      <c r="H100" s="3"/>
      <c r="I100" s="2"/>
      <c r="J100" s="13"/>
      <c r="K100" s="14"/>
      <c r="L100" s="13"/>
      <c r="M100" s="14"/>
      <c r="N100" s="8"/>
      <c r="O100" s="6"/>
      <c r="P100" s="6"/>
    </row>
    <row r="101" spans="2:16" x14ac:dyDescent="0.35">
      <c r="B101" s="51" t="s">
        <v>154</v>
      </c>
      <c r="C101" s="46"/>
      <c r="D101" s="46" t="s">
        <v>75</v>
      </c>
      <c r="E101" s="48">
        <v>2288</v>
      </c>
      <c r="F101" s="76">
        <v>2305</v>
      </c>
      <c r="G101" s="35"/>
      <c r="H101" s="3"/>
      <c r="I101" s="2"/>
      <c r="J101" s="13"/>
      <c r="K101" s="14"/>
      <c r="L101" s="13"/>
      <c r="M101" s="14"/>
      <c r="N101" s="8"/>
      <c r="O101" s="6"/>
      <c r="P101" s="6"/>
    </row>
    <row r="102" spans="2:16" x14ac:dyDescent="0.35">
      <c r="B102" s="51" t="s">
        <v>155</v>
      </c>
      <c r="C102" s="46"/>
      <c r="D102" s="46" t="s">
        <v>75</v>
      </c>
      <c r="E102" s="48">
        <v>840</v>
      </c>
      <c r="F102" s="76">
        <v>840</v>
      </c>
      <c r="G102" s="35"/>
      <c r="H102" s="3"/>
      <c r="I102" s="2"/>
      <c r="J102" s="13"/>
      <c r="K102" s="14"/>
      <c r="L102" s="13"/>
      <c r="M102" s="14"/>
      <c r="N102" s="8"/>
      <c r="O102" s="6"/>
      <c r="P102" s="6"/>
    </row>
    <row r="103" spans="2:16" x14ac:dyDescent="0.35">
      <c r="B103" s="51" t="s">
        <v>156</v>
      </c>
      <c r="C103" s="46"/>
      <c r="D103" s="46" t="s">
        <v>75</v>
      </c>
      <c r="E103" s="48">
        <v>496</v>
      </c>
      <c r="F103" s="76">
        <v>500</v>
      </c>
      <c r="G103" s="35"/>
      <c r="H103" s="3"/>
      <c r="I103" s="2"/>
      <c r="J103" s="13"/>
      <c r="K103" s="14"/>
      <c r="L103" s="13"/>
      <c r="M103" s="14"/>
      <c r="N103" s="8"/>
      <c r="O103" s="6"/>
      <c r="P103" s="6"/>
    </row>
    <row r="104" spans="2:16" x14ac:dyDescent="0.35">
      <c r="B104" s="51" t="s">
        <v>157</v>
      </c>
      <c r="C104" s="46"/>
      <c r="D104" s="46" t="s">
        <v>75</v>
      </c>
      <c r="E104" s="48">
        <v>1568</v>
      </c>
      <c r="F104" s="76">
        <v>1626</v>
      </c>
      <c r="G104" s="35"/>
      <c r="H104" s="3"/>
      <c r="I104" s="2"/>
      <c r="J104" s="13"/>
      <c r="K104" s="14"/>
      <c r="L104" s="13"/>
      <c r="M104" s="14"/>
      <c r="N104" s="8"/>
      <c r="O104" s="6"/>
      <c r="P104" s="6"/>
    </row>
    <row r="105" spans="2:16" x14ac:dyDescent="0.35">
      <c r="B105" s="51" t="s">
        <v>158</v>
      </c>
      <c r="C105" s="46"/>
      <c r="D105" s="46" t="s">
        <v>77</v>
      </c>
      <c r="E105" s="48">
        <v>2399</v>
      </c>
      <c r="F105" s="76">
        <v>2480</v>
      </c>
      <c r="G105" s="35"/>
      <c r="H105" s="3"/>
      <c r="I105" s="2"/>
      <c r="J105" s="13"/>
      <c r="K105" s="14"/>
      <c r="L105" s="13"/>
      <c r="M105" s="14"/>
      <c r="N105" s="8"/>
      <c r="O105" s="6"/>
      <c r="P105" s="6"/>
    </row>
    <row r="106" spans="2:16" x14ac:dyDescent="0.35">
      <c r="B106" s="51" t="s">
        <v>159</v>
      </c>
      <c r="C106" s="46"/>
      <c r="D106" s="46" t="s">
        <v>77</v>
      </c>
      <c r="E106" s="48">
        <v>3261</v>
      </c>
      <c r="F106" s="76">
        <v>3816</v>
      </c>
      <c r="G106" s="35"/>
      <c r="H106" s="3"/>
      <c r="I106" s="2"/>
      <c r="J106" s="13"/>
      <c r="K106" s="14"/>
      <c r="L106" s="13"/>
      <c r="M106" s="14"/>
      <c r="N106" s="8"/>
      <c r="O106" s="6"/>
      <c r="P106" s="6"/>
    </row>
    <row r="107" spans="2:16" x14ac:dyDescent="0.35">
      <c r="B107" s="51" t="s">
        <v>160</v>
      </c>
      <c r="C107" s="46"/>
      <c r="D107" s="46" t="s">
        <v>77</v>
      </c>
      <c r="E107" s="48">
        <v>2441</v>
      </c>
      <c r="F107" s="76">
        <v>2571</v>
      </c>
      <c r="G107" s="35"/>
      <c r="H107" s="3"/>
      <c r="I107" s="2"/>
      <c r="J107" s="13"/>
      <c r="K107" s="14"/>
      <c r="L107" s="13"/>
      <c r="M107" s="14"/>
      <c r="N107" s="8"/>
      <c r="O107" s="6"/>
      <c r="P107" s="6"/>
    </row>
    <row r="108" spans="2:16" x14ac:dyDescent="0.35">
      <c r="B108" s="51" t="s">
        <v>161</v>
      </c>
      <c r="C108" s="46"/>
      <c r="D108" s="46" t="s">
        <v>77</v>
      </c>
      <c r="E108" s="48">
        <v>1851</v>
      </c>
      <c r="F108" s="76">
        <v>1854</v>
      </c>
      <c r="G108" s="35"/>
      <c r="H108" s="3"/>
      <c r="I108" s="2"/>
      <c r="J108" s="13"/>
      <c r="K108" s="14"/>
      <c r="L108" s="13"/>
      <c r="M108" s="14"/>
      <c r="N108" s="8"/>
      <c r="O108" s="6"/>
      <c r="P108" s="6"/>
    </row>
    <row r="109" spans="2:16" x14ac:dyDescent="0.35">
      <c r="B109" s="51" t="s">
        <v>162</v>
      </c>
      <c r="C109" s="46"/>
      <c r="D109" s="46" t="s">
        <v>77</v>
      </c>
      <c r="E109" s="49">
        <v>1386</v>
      </c>
      <c r="F109" s="76">
        <v>1426</v>
      </c>
      <c r="G109" s="35"/>
      <c r="H109" s="3"/>
      <c r="I109" s="2"/>
      <c r="J109" s="13"/>
      <c r="K109" s="14"/>
      <c r="L109" s="13"/>
      <c r="M109" s="14"/>
      <c r="N109" s="8"/>
      <c r="O109" s="6"/>
      <c r="P109" s="6"/>
    </row>
    <row r="110" spans="2:16" x14ac:dyDescent="0.35">
      <c r="B110" s="50"/>
      <c r="C110" s="10"/>
      <c r="D110" s="11"/>
      <c r="E110" s="48"/>
      <c r="F110" s="76"/>
      <c r="G110" s="35"/>
      <c r="H110" s="3"/>
      <c r="I110" s="2"/>
      <c r="J110" s="13"/>
      <c r="K110" s="14"/>
      <c r="L110" s="13"/>
      <c r="M110" s="14"/>
      <c r="N110" s="8"/>
      <c r="O110" s="6"/>
      <c r="P110" s="6"/>
    </row>
    <row r="111" spans="2:16" x14ac:dyDescent="0.35">
      <c r="E111" s="7"/>
      <c r="F111" s="12"/>
      <c r="G111" s="35"/>
      <c r="H111" s="3"/>
      <c r="I111" s="2"/>
      <c r="J111" s="13"/>
      <c r="K111" s="14"/>
      <c r="L111" s="13"/>
      <c r="M111" s="14"/>
      <c r="N111" s="8"/>
      <c r="O111" s="6"/>
      <c r="P111" s="6"/>
    </row>
    <row r="112" spans="2:16" x14ac:dyDescent="0.35">
      <c r="E112" s="7"/>
      <c r="F112" s="12"/>
      <c r="G112" s="35"/>
      <c r="H112" s="3"/>
      <c r="I112" s="2"/>
      <c r="J112" s="13"/>
      <c r="K112" s="14"/>
      <c r="L112" s="13"/>
      <c r="M112" s="14"/>
      <c r="N112" s="8"/>
      <c r="O112" s="6"/>
      <c r="P112" s="6"/>
    </row>
    <row r="113" spans="5:16" x14ac:dyDescent="0.35">
      <c r="E113" s="7"/>
      <c r="F113" s="12"/>
      <c r="G113" s="35"/>
      <c r="H113" s="3"/>
      <c r="I113" s="2"/>
      <c r="J113" s="13"/>
      <c r="K113" s="14"/>
      <c r="L113" s="13"/>
      <c r="M113" s="14"/>
      <c r="N113" s="8"/>
      <c r="O113" s="6"/>
      <c r="P113" s="6"/>
    </row>
    <row r="114" spans="5:16" x14ac:dyDescent="0.35">
      <c r="E114" s="7"/>
      <c r="F114" s="12"/>
      <c r="G114" s="35"/>
      <c r="H114" s="3"/>
      <c r="I114" s="2"/>
      <c r="J114" s="13"/>
      <c r="K114" s="14"/>
      <c r="L114" s="13"/>
      <c r="M114" s="14"/>
      <c r="N114" s="8"/>
      <c r="O114" s="6"/>
      <c r="P114" s="6"/>
    </row>
    <row r="115" spans="5:16" x14ac:dyDescent="0.35">
      <c r="E115" s="7"/>
      <c r="F115" s="12"/>
      <c r="G115" s="6"/>
      <c r="H115" s="3"/>
      <c r="I115" s="2"/>
      <c r="J115" s="13"/>
      <c r="K115" s="14"/>
      <c r="L115" s="13"/>
      <c r="M115" s="14"/>
      <c r="N115" s="8"/>
      <c r="O115" s="6"/>
      <c r="P115" s="6"/>
    </row>
    <row r="116" spans="5:16" x14ac:dyDescent="0.35">
      <c r="E116" s="7"/>
      <c r="F116" s="12"/>
      <c r="G116" s="6"/>
      <c r="H116" s="6"/>
      <c r="I116" s="7"/>
      <c r="J116" s="7"/>
      <c r="K116" s="7"/>
      <c r="N116" s="6"/>
      <c r="O116" s="6"/>
      <c r="P116" s="6"/>
    </row>
    <row r="117" spans="5:16" x14ac:dyDescent="0.35">
      <c r="E117" s="7"/>
      <c r="F117" s="12"/>
      <c r="G117" s="6"/>
      <c r="H117" s="6"/>
      <c r="I117" s="7"/>
      <c r="J117" s="7"/>
      <c r="K117" s="7"/>
      <c r="N117" s="6"/>
      <c r="O117" s="6"/>
      <c r="P117" s="6"/>
    </row>
    <row r="118" spans="5:16" x14ac:dyDescent="0.35">
      <c r="E118" s="7"/>
      <c r="F118" s="12"/>
      <c r="G118" s="6"/>
      <c r="H118" s="6"/>
      <c r="I118" s="7"/>
      <c r="J118" s="7"/>
      <c r="K118" s="7"/>
      <c r="N118" s="6"/>
      <c r="O118" s="6"/>
      <c r="P118" s="6"/>
    </row>
    <row r="119" spans="5:16" x14ac:dyDescent="0.35">
      <c r="E119" s="7"/>
      <c r="F119" s="12"/>
      <c r="G119" s="6"/>
      <c r="H119" s="6"/>
      <c r="I119" s="7"/>
      <c r="J119" s="7"/>
      <c r="K119" s="7"/>
      <c r="N119" s="6"/>
      <c r="O119" s="6"/>
      <c r="P119" s="6"/>
    </row>
    <row r="120" spans="5:16" x14ac:dyDescent="0.35">
      <c r="E120" s="7"/>
      <c r="F120" s="12"/>
      <c r="G120" s="6"/>
      <c r="H120" s="6"/>
      <c r="I120" s="7"/>
      <c r="J120" s="7"/>
      <c r="K120" s="7"/>
      <c r="N120" s="6"/>
      <c r="O120" s="6"/>
      <c r="P120" s="6"/>
    </row>
    <row r="121" spans="5:16" x14ac:dyDescent="0.35">
      <c r="E121" s="7"/>
      <c r="F121" s="12"/>
      <c r="G121" s="6"/>
      <c r="H121" s="6"/>
      <c r="I121" s="7"/>
      <c r="J121" s="7"/>
      <c r="K121" s="7"/>
      <c r="N121" s="6"/>
      <c r="O121" s="6"/>
      <c r="P121" s="6"/>
    </row>
    <row r="122" spans="5:16" x14ac:dyDescent="0.35">
      <c r="E122" s="7"/>
      <c r="F122" s="12"/>
      <c r="G122" s="6"/>
      <c r="H122" s="6"/>
      <c r="I122" s="7"/>
      <c r="J122" s="7"/>
      <c r="K122" s="7"/>
      <c r="N122" s="6"/>
      <c r="O122" s="6"/>
      <c r="P122" s="6"/>
    </row>
    <row r="123" spans="5:16" x14ac:dyDescent="0.35">
      <c r="E123" s="7"/>
      <c r="F123" s="12"/>
      <c r="G123" s="6"/>
      <c r="H123" s="6"/>
      <c r="I123" s="7"/>
      <c r="J123" s="7"/>
      <c r="K123" s="7"/>
      <c r="N123" s="6"/>
      <c r="O123" s="6"/>
      <c r="P123" s="6"/>
    </row>
    <row r="124" spans="5:16" x14ac:dyDescent="0.35">
      <c r="E124" s="7"/>
      <c r="F124" s="12"/>
      <c r="G124" s="6"/>
      <c r="H124" s="6"/>
      <c r="I124" s="7"/>
      <c r="J124" s="7"/>
      <c r="K124" s="7"/>
      <c r="N124" s="6"/>
      <c r="O124" s="6"/>
      <c r="P124" s="6"/>
    </row>
    <row r="125" spans="5:16" x14ac:dyDescent="0.35">
      <c r="E125" s="7"/>
      <c r="F125" s="12"/>
      <c r="G125" s="6"/>
      <c r="H125" s="6"/>
      <c r="I125" s="7"/>
      <c r="J125" s="7"/>
      <c r="K125" s="7"/>
      <c r="N125" s="6"/>
      <c r="O125" s="6"/>
      <c r="P125" s="6"/>
    </row>
    <row r="126" spans="5:16" x14ac:dyDescent="0.35">
      <c r="E126" s="7"/>
      <c r="F126" s="12"/>
      <c r="G126" s="6"/>
      <c r="H126" s="6"/>
      <c r="I126" s="7"/>
      <c r="J126" s="7"/>
      <c r="K126" s="7"/>
      <c r="N126" s="6"/>
      <c r="O126" s="6"/>
      <c r="P126" s="6"/>
    </row>
    <row r="127" spans="5:16" x14ac:dyDescent="0.35">
      <c r="E127" s="7"/>
      <c r="F127" s="12"/>
      <c r="G127" s="6"/>
      <c r="H127" s="6"/>
      <c r="I127" s="7"/>
      <c r="J127" s="7"/>
      <c r="K127" s="7"/>
      <c r="N127" s="6"/>
      <c r="O127" s="6"/>
      <c r="P127" s="6"/>
    </row>
    <row r="128" spans="5:16" x14ac:dyDescent="0.35">
      <c r="E128" s="7"/>
      <c r="F128" s="12"/>
      <c r="G128" s="6"/>
      <c r="H128" s="6"/>
      <c r="I128" s="7"/>
      <c r="J128" s="7"/>
      <c r="K128" s="7"/>
      <c r="N128" s="6"/>
      <c r="O128" s="6"/>
      <c r="P128" s="6"/>
    </row>
    <row r="129" spans="5:16" x14ac:dyDescent="0.35">
      <c r="E129" s="7"/>
      <c r="F129" s="12"/>
      <c r="G129" s="6"/>
      <c r="H129" s="6"/>
      <c r="I129" s="7"/>
      <c r="J129" s="7"/>
      <c r="K129" s="7"/>
      <c r="N129" s="6"/>
      <c r="O129" s="6"/>
      <c r="P129" s="6"/>
    </row>
    <row r="130" spans="5:16" x14ac:dyDescent="0.35">
      <c r="E130" s="7"/>
      <c r="F130" s="12"/>
      <c r="G130" s="6"/>
      <c r="H130" s="6"/>
      <c r="I130" s="7"/>
      <c r="J130" s="7"/>
      <c r="K130" s="7"/>
      <c r="N130" s="6"/>
      <c r="O130" s="6"/>
      <c r="P130" s="6"/>
    </row>
    <row r="131" spans="5:16" x14ac:dyDescent="0.35">
      <c r="E131" s="7"/>
      <c r="F131" s="12"/>
      <c r="G131" s="6"/>
      <c r="H131" s="6"/>
      <c r="I131" s="7"/>
      <c r="J131" s="7"/>
      <c r="K131" s="7"/>
      <c r="N131" s="6"/>
      <c r="O131" s="6"/>
      <c r="P131" s="6"/>
    </row>
    <row r="132" spans="5:16" x14ac:dyDescent="0.35">
      <c r="E132" s="7"/>
      <c r="F132" s="12"/>
      <c r="G132" s="6"/>
      <c r="H132" s="6"/>
      <c r="I132" s="7"/>
      <c r="J132" s="7"/>
      <c r="K132" s="7"/>
      <c r="N132" s="6"/>
      <c r="O132" s="6"/>
      <c r="P132" s="6"/>
    </row>
    <row r="133" spans="5:16" x14ac:dyDescent="0.35">
      <c r="E133" s="7"/>
      <c r="F133" s="12"/>
      <c r="G133" s="6"/>
      <c r="H133" s="6"/>
      <c r="I133" s="7"/>
      <c r="J133" s="7"/>
      <c r="K133" s="7"/>
      <c r="N133" s="6"/>
      <c r="O133" s="6"/>
      <c r="P133" s="6"/>
    </row>
    <row r="134" spans="5:16" x14ac:dyDescent="0.35">
      <c r="E134" s="7"/>
      <c r="F134" s="12"/>
      <c r="G134" s="6"/>
      <c r="H134" s="6"/>
      <c r="I134" s="7"/>
      <c r="J134" s="7"/>
      <c r="K134" s="7"/>
      <c r="N134" s="6"/>
      <c r="O134" s="6"/>
      <c r="P134" s="6"/>
    </row>
    <row r="135" spans="5:16" x14ac:dyDescent="0.35">
      <c r="E135" s="7"/>
      <c r="F135" s="12"/>
      <c r="G135" s="6"/>
      <c r="H135" s="6"/>
      <c r="I135" s="7"/>
      <c r="J135" s="7"/>
      <c r="K135" s="7"/>
      <c r="N135" s="6"/>
      <c r="O135" s="6"/>
      <c r="P135" s="6"/>
    </row>
    <row r="136" spans="5:16" x14ac:dyDescent="0.35">
      <c r="E136" s="7"/>
      <c r="F136" s="12"/>
      <c r="G136" s="6"/>
      <c r="H136" s="6"/>
      <c r="I136" s="7"/>
      <c r="J136" s="7"/>
      <c r="K136" s="7"/>
      <c r="N136" s="6"/>
      <c r="O136" s="6"/>
      <c r="P136" s="6"/>
    </row>
    <row r="137" spans="5:16" x14ac:dyDescent="0.35">
      <c r="E137" s="7"/>
      <c r="F137" s="12"/>
      <c r="G137" s="6"/>
      <c r="H137" s="6"/>
      <c r="I137" s="7"/>
      <c r="J137" s="7"/>
      <c r="K137" s="7"/>
      <c r="N137" s="6"/>
      <c r="O137" s="6"/>
      <c r="P137" s="6"/>
    </row>
    <row r="138" spans="5:16" x14ac:dyDescent="0.35">
      <c r="E138" s="7"/>
      <c r="F138" s="12"/>
      <c r="G138" s="6"/>
      <c r="H138" s="6"/>
      <c r="I138" s="7"/>
      <c r="J138" s="7"/>
      <c r="K138" s="7"/>
      <c r="N138" s="6"/>
      <c r="O138" s="6"/>
      <c r="P138" s="6"/>
    </row>
    <row r="139" spans="5:16" x14ac:dyDescent="0.35">
      <c r="E139" s="7"/>
      <c r="F139" s="12"/>
      <c r="G139" s="6"/>
      <c r="H139" s="6"/>
      <c r="I139" s="7"/>
      <c r="J139" s="7"/>
      <c r="K139" s="7"/>
      <c r="N139" s="6"/>
      <c r="O139" s="6"/>
      <c r="P139" s="6"/>
    </row>
    <row r="140" spans="5:16" x14ac:dyDescent="0.35">
      <c r="E140" s="7"/>
      <c r="F140" s="12"/>
      <c r="G140" s="6"/>
      <c r="H140" s="6"/>
      <c r="I140" s="7"/>
      <c r="J140" s="7"/>
      <c r="K140" s="7"/>
      <c r="N140" s="6"/>
      <c r="O140" s="6"/>
      <c r="P140" s="6"/>
    </row>
    <row r="141" spans="5:16" x14ac:dyDescent="0.35">
      <c r="E141" s="7"/>
      <c r="F141" s="12"/>
      <c r="G141" s="6"/>
      <c r="H141" s="6"/>
      <c r="I141" s="7"/>
      <c r="J141" s="7"/>
      <c r="K141" s="7"/>
      <c r="N141" s="6"/>
      <c r="O141" s="6"/>
      <c r="P141" s="6"/>
    </row>
    <row r="142" spans="5:16" x14ac:dyDescent="0.35">
      <c r="E142" s="7"/>
      <c r="F142" s="12"/>
      <c r="G142" s="6"/>
      <c r="H142" s="6"/>
      <c r="I142" s="7"/>
      <c r="J142" s="7"/>
      <c r="K142" s="7"/>
      <c r="N142" s="6"/>
      <c r="O142" s="6"/>
      <c r="P142" s="6"/>
    </row>
    <row r="143" spans="5:16" x14ac:dyDescent="0.35">
      <c r="E143" s="7"/>
      <c r="F143" s="12"/>
      <c r="G143" s="6"/>
      <c r="H143" s="6"/>
      <c r="I143" s="7"/>
      <c r="J143" s="7"/>
      <c r="K143" s="7"/>
      <c r="N143" s="6"/>
      <c r="O143" s="6"/>
      <c r="P143" s="6"/>
    </row>
    <row r="144" spans="5:16" x14ac:dyDescent="0.35">
      <c r="E144" s="7"/>
      <c r="F144" s="12"/>
      <c r="G144" s="6"/>
      <c r="H144" s="6"/>
      <c r="I144" s="7"/>
      <c r="J144" s="7"/>
      <c r="K144" s="7"/>
      <c r="N144" s="6"/>
      <c r="O144" s="6"/>
      <c r="P144" s="6"/>
    </row>
    <row r="145" spans="5:16" x14ac:dyDescent="0.35">
      <c r="E145" s="7"/>
      <c r="F145" s="12"/>
      <c r="G145" s="6"/>
      <c r="H145" s="6"/>
      <c r="I145" s="7"/>
      <c r="J145" s="7"/>
      <c r="K145" s="7"/>
      <c r="N145" s="6"/>
      <c r="O145" s="6"/>
      <c r="P145" s="6"/>
    </row>
    <row r="146" spans="5:16" x14ac:dyDescent="0.35">
      <c r="E146" s="7"/>
      <c r="F146" s="12"/>
      <c r="G146" s="6"/>
      <c r="H146" s="6"/>
      <c r="I146" s="7"/>
      <c r="J146" s="7"/>
      <c r="K146" s="7"/>
      <c r="N146" s="6"/>
      <c r="O146" s="6"/>
      <c r="P146" s="6"/>
    </row>
    <row r="147" spans="5:16" x14ac:dyDescent="0.35">
      <c r="E147" s="7"/>
      <c r="F147" s="12"/>
      <c r="G147" s="6"/>
      <c r="H147" s="6"/>
      <c r="I147" s="7"/>
      <c r="J147" s="7"/>
      <c r="K147" s="7"/>
      <c r="N147" s="6"/>
      <c r="O147" s="6"/>
      <c r="P147" s="6"/>
    </row>
    <row r="148" spans="5:16" x14ac:dyDescent="0.35">
      <c r="E148" s="7"/>
      <c r="F148" s="12"/>
      <c r="G148" s="6"/>
      <c r="H148" s="6"/>
      <c r="I148" s="7"/>
      <c r="J148" s="7"/>
      <c r="K148" s="7"/>
      <c r="N148" s="6"/>
      <c r="O148" s="6"/>
      <c r="P148" s="6"/>
    </row>
    <row r="149" spans="5:16" x14ac:dyDescent="0.35">
      <c r="E149" s="7"/>
      <c r="F149" s="12"/>
      <c r="G149" s="6"/>
      <c r="H149" s="6"/>
      <c r="I149" s="7"/>
      <c r="J149" s="7"/>
      <c r="K149" s="7"/>
      <c r="N149" s="6"/>
      <c r="O149" s="6"/>
      <c r="P149" s="6"/>
    </row>
    <row r="150" spans="5:16" x14ac:dyDescent="0.35">
      <c r="E150" s="7"/>
      <c r="F150" s="12"/>
      <c r="G150" s="6"/>
      <c r="H150" s="6"/>
      <c r="I150" s="7"/>
      <c r="J150" s="7"/>
      <c r="K150" s="7"/>
      <c r="N150" s="6"/>
      <c r="O150" s="6"/>
      <c r="P150" s="6"/>
    </row>
    <row r="151" spans="5:16" x14ac:dyDescent="0.35">
      <c r="E151" s="7"/>
      <c r="F151" s="12"/>
      <c r="G151" s="6"/>
      <c r="H151" s="6"/>
      <c r="I151" s="7"/>
      <c r="J151" s="7"/>
      <c r="K151" s="7"/>
      <c r="N151" s="6"/>
      <c r="O151" s="6"/>
      <c r="P151" s="6"/>
    </row>
    <row r="152" spans="5:16" x14ac:dyDescent="0.35">
      <c r="E152" s="7"/>
      <c r="F152" s="12"/>
      <c r="G152" s="6"/>
      <c r="H152" s="6"/>
      <c r="I152" s="7"/>
      <c r="J152" s="7"/>
      <c r="K152" s="7"/>
      <c r="N152" s="6"/>
      <c r="O152" s="6"/>
      <c r="P152" s="6"/>
    </row>
    <row r="153" spans="5:16" x14ac:dyDescent="0.35">
      <c r="E153" s="7"/>
      <c r="F153" s="12"/>
      <c r="G153" s="6"/>
      <c r="H153" s="6"/>
      <c r="I153" s="7"/>
      <c r="J153" s="7"/>
      <c r="K153" s="7"/>
      <c r="N153" s="6"/>
      <c r="O153" s="6"/>
      <c r="P153" s="6"/>
    </row>
    <row r="154" spans="5:16" x14ac:dyDescent="0.35">
      <c r="E154" s="7"/>
      <c r="F154" s="12"/>
      <c r="G154" s="6"/>
      <c r="H154" s="6"/>
      <c r="I154" s="7"/>
      <c r="J154" s="7"/>
      <c r="K154" s="7"/>
      <c r="N154" s="6"/>
      <c r="O154" s="6"/>
      <c r="P154" s="6"/>
    </row>
    <row r="155" spans="5:16" x14ac:dyDescent="0.35">
      <c r="E155" s="7"/>
      <c r="F155" s="12"/>
      <c r="G155" s="6"/>
      <c r="H155" s="6"/>
      <c r="I155" s="7"/>
      <c r="J155" s="7"/>
      <c r="K155" s="7"/>
      <c r="N155" s="6"/>
      <c r="O155" s="6"/>
      <c r="P155" s="6"/>
    </row>
    <row r="156" spans="5:16" x14ac:dyDescent="0.35">
      <c r="E156" s="7"/>
      <c r="F156" s="12"/>
      <c r="G156" s="6"/>
      <c r="H156" s="6"/>
      <c r="I156" s="7"/>
      <c r="J156" s="7"/>
      <c r="K156" s="7"/>
      <c r="N156" s="6"/>
      <c r="O156" s="6"/>
      <c r="P156" s="6"/>
    </row>
    <row r="157" spans="5:16" x14ac:dyDescent="0.35">
      <c r="E157" s="7"/>
      <c r="F157" s="12"/>
      <c r="G157" s="6"/>
      <c r="H157" s="6"/>
      <c r="I157" s="7"/>
      <c r="J157" s="7"/>
      <c r="K157" s="7"/>
      <c r="N157" s="6"/>
      <c r="O157" s="6"/>
      <c r="P157" s="6"/>
    </row>
    <row r="158" spans="5:16" x14ac:dyDescent="0.35">
      <c r="E158" s="7"/>
      <c r="F158" s="12"/>
      <c r="G158" s="6"/>
      <c r="H158" s="6"/>
      <c r="I158" s="7"/>
      <c r="J158" s="7"/>
      <c r="K158" s="7"/>
      <c r="N158" s="6"/>
      <c r="O158" s="6"/>
      <c r="P158" s="6"/>
    </row>
    <row r="159" spans="5:16" x14ac:dyDescent="0.35">
      <c r="E159" s="7"/>
      <c r="F159" s="12"/>
      <c r="G159" s="6"/>
      <c r="H159" s="6"/>
      <c r="I159" s="7"/>
      <c r="J159" s="7"/>
      <c r="K159" s="7"/>
      <c r="N159" s="6"/>
      <c r="O159" s="6"/>
      <c r="P159" s="6"/>
    </row>
    <row r="160" spans="5:16" x14ac:dyDescent="0.35">
      <c r="E160" s="7"/>
      <c r="F160" s="12"/>
      <c r="G160" s="6"/>
      <c r="H160" s="6"/>
      <c r="I160" s="7"/>
      <c r="J160" s="7"/>
      <c r="K160" s="7"/>
      <c r="N160" s="6"/>
      <c r="O160" s="6"/>
      <c r="P160" s="6"/>
    </row>
    <row r="161" spans="5:16" x14ac:dyDescent="0.35">
      <c r="E161" s="7"/>
      <c r="F161" s="12"/>
      <c r="G161" s="6"/>
      <c r="H161" s="6"/>
      <c r="I161" s="7"/>
      <c r="J161" s="7"/>
      <c r="K161" s="7"/>
      <c r="N161" s="6"/>
      <c r="O161" s="6"/>
      <c r="P161" s="6"/>
    </row>
    <row r="162" spans="5:16" x14ac:dyDescent="0.35">
      <c r="E162" s="7"/>
      <c r="F162" s="12"/>
      <c r="G162" s="6"/>
      <c r="H162" s="6"/>
      <c r="I162" s="7"/>
      <c r="J162" s="7"/>
      <c r="K162" s="7"/>
      <c r="N162" s="6"/>
      <c r="O162" s="6"/>
      <c r="P162" s="6"/>
    </row>
    <row r="163" spans="5:16" x14ac:dyDescent="0.35">
      <c r="E163" s="7"/>
      <c r="F163" s="12"/>
      <c r="G163" s="6"/>
      <c r="H163" s="6"/>
      <c r="I163" s="7"/>
      <c r="J163" s="7"/>
      <c r="K163" s="7"/>
      <c r="N163" s="6"/>
      <c r="O163" s="6"/>
      <c r="P163" s="6"/>
    </row>
    <row r="164" spans="5:16" x14ac:dyDescent="0.35">
      <c r="E164" s="7"/>
      <c r="F164" s="12"/>
      <c r="G164" s="6"/>
      <c r="H164" s="6"/>
      <c r="I164" s="7"/>
      <c r="J164" s="7"/>
      <c r="K164" s="7"/>
      <c r="N164" s="6"/>
      <c r="O164" s="6"/>
      <c r="P164" s="6"/>
    </row>
    <row r="165" spans="5:16" x14ac:dyDescent="0.35">
      <c r="E165" s="7"/>
      <c r="F165" s="12"/>
      <c r="G165" s="6"/>
      <c r="H165" s="6"/>
      <c r="I165" s="7"/>
      <c r="J165" s="7"/>
      <c r="K165" s="7"/>
      <c r="N165" s="6"/>
      <c r="O165" s="6"/>
      <c r="P165" s="6"/>
    </row>
    <row r="166" spans="5:16" x14ac:dyDescent="0.35">
      <c r="E166" s="7"/>
      <c r="F166" s="12"/>
      <c r="G166" s="6"/>
      <c r="H166" s="6"/>
      <c r="I166" s="7"/>
      <c r="J166" s="7"/>
      <c r="K166" s="7"/>
      <c r="N166" s="6"/>
      <c r="O166" s="6"/>
      <c r="P166" s="6"/>
    </row>
    <row r="167" spans="5:16" x14ac:dyDescent="0.35">
      <c r="E167" s="7"/>
      <c r="F167" s="12"/>
      <c r="G167" s="6"/>
      <c r="H167" s="6"/>
      <c r="I167" s="7"/>
      <c r="J167" s="7"/>
      <c r="K167" s="7"/>
      <c r="N167" s="6"/>
      <c r="O167" s="6"/>
      <c r="P167" s="6"/>
    </row>
    <row r="168" spans="5:16" x14ac:dyDescent="0.35">
      <c r="E168" s="7"/>
      <c r="F168" s="12"/>
      <c r="G168" s="6"/>
      <c r="H168" s="6"/>
      <c r="I168" s="7"/>
      <c r="J168" s="7"/>
      <c r="K168" s="7"/>
      <c r="N168" s="6"/>
      <c r="O168" s="6"/>
      <c r="P168" s="6"/>
    </row>
    <row r="169" spans="5:16" x14ac:dyDescent="0.35">
      <c r="E169" s="7"/>
      <c r="F169" s="12"/>
      <c r="G169" s="6"/>
      <c r="H169" s="6"/>
      <c r="I169" s="7"/>
      <c r="J169" s="7"/>
      <c r="K169" s="7"/>
      <c r="N169" s="6"/>
      <c r="O169" s="6"/>
      <c r="P169" s="6"/>
    </row>
    <row r="170" spans="5:16" x14ac:dyDescent="0.35">
      <c r="E170" s="7"/>
      <c r="F170" s="12"/>
      <c r="G170" s="6"/>
      <c r="H170" s="6"/>
      <c r="I170" s="7"/>
      <c r="J170" s="7"/>
      <c r="K170" s="7"/>
      <c r="N170" s="6"/>
      <c r="O170" s="6"/>
      <c r="P170" s="6"/>
    </row>
    <row r="171" spans="5:16" x14ac:dyDescent="0.35">
      <c r="E171" s="7"/>
      <c r="F171" s="12"/>
      <c r="G171" s="6"/>
      <c r="H171" s="6"/>
      <c r="I171" s="7"/>
      <c r="J171" s="7"/>
      <c r="K171" s="7"/>
      <c r="N171" s="6"/>
      <c r="O171" s="6"/>
      <c r="P171" s="6"/>
    </row>
    <row r="172" spans="5:16" x14ac:dyDescent="0.35">
      <c r="E172" s="7"/>
      <c r="F172" s="12"/>
      <c r="G172" s="6"/>
      <c r="H172" s="6"/>
      <c r="I172" s="7"/>
      <c r="J172" s="7"/>
      <c r="K172" s="7"/>
      <c r="N172" s="6"/>
      <c r="O172" s="6"/>
      <c r="P172" s="6"/>
    </row>
    <row r="173" spans="5:16" x14ac:dyDescent="0.35">
      <c r="E173" s="7"/>
      <c r="F173" s="12"/>
      <c r="G173" s="6"/>
      <c r="H173" s="6"/>
      <c r="I173" s="7"/>
      <c r="J173" s="7"/>
      <c r="K173" s="7"/>
      <c r="N173" s="6"/>
      <c r="O173" s="6"/>
      <c r="P173" s="6"/>
    </row>
    <row r="174" spans="5:16" x14ac:dyDescent="0.35">
      <c r="E174" s="7"/>
      <c r="F174" s="12"/>
      <c r="G174" s="6"/>
      <c r="H174" s="6"/>
      <c r="I174" s="7"/>
      <c r="J174" s="7"/>
      <c r="K174" s="7"/>
      <c r="N174" s="6"/>
      <c r="O174" s="6"/>
      <c r="P174" s="6"/>
    </row>
    <row r="175" spans="5:16" x14ac:dyDescent="0.35">
      <c r="E175" s="7"/>
      <c r="F175" s="12"/>
      <c r="G175" s="6"/>
      <c r="H175" s="6"/>
      <c r="I175" s="7"/>
      <c r="J175" s="7"/>
      <c r="K175" s="7"/>
      <c r="N175" s="6"/>
      <c r="O175" s="6"/>
      <c r="P175" s="6"/>
    </row>
    <row r="176" spans="5:16" x14ac:dyDescent="0.35">
      <c r="E176" s="7"/>
      <c r="F176" s="12"/>
      <c r="G176" s="6"/>
      <c r="H176" s="6"/>
      <c r="I176" s="7"/>
      <c r="J176" s="7"/>
      <c r="K176" s="7"/>
      <c r="N176" s="6"/>
      <c r="O176" s="6"/>
      <c r="P176" s="6"/>
    </row>
    <row r="177" spans="5:16" x14ac:dyDescent="0.35">
      <c r="E177" s="7"/>
      <c r="F177" s="12"/>
      <c r="G177" s="6"/>
      <c r="H177" s="6"/>
      <c r="I177" s="7"/>
      <c r="J177" s="7"/>
      <c r="K177" s="7"/>
      <c r="N177" s="6"/>
      <c r="O177" s="6"/>
      <c r="P177" s="6"/>
    </row>
    <row r="178" spans="5:16" x14ac:dyDescent="0.35">
      <c r="E178" s="7"/>
      <c r="F178" s="12"/>
      <c r="G178" s="6"/>
      <c r="H178" s="6"/>
      <c r="I178" s="7"/>
      <c r="J178" s="7"/>
      <c r="K178" s="7"/>
      <c r="N178" s="6"/>
      <c r="O178" s="6"/>
      <c r="P178" s="6"/>
    </row>
    <row r="179" spans="5:16" x14ac:dyDescent="0.35">
      <c r="E179" s="7"/>
      <c r="F179" s="12"/>
      <c r="G179" s="6"/>
      <c r="H179" s="6"/>
      <c r="I179" s="7"/>
      <c r="J179" s="7"/>
      <c r="K179" s="7"/>
      <c r="N179" s="6"/>
      <c r="O179" s="6"/>
      <c r="P179" s="6"/>
    </row>
    <row r="180" spans="5:16" x14ac:dyDescent="0.35">
      <c r="E180" s="7"/>
      <c r="F180" s="12"/>
      <c r="G180" s="6"/>
      <c r="H180" s="6"/>
      <c r="I180" s="7"/>
      <c r="J180" s="7"/>
      <c r="K180" s="7"/>
      <c r="N180" s="6"/>
      <c r="O180" s="6"/>
      <c r="P180" s="6"/>
    </row>
    <row r="181" spans="5:16" x14ac:dyDescent="0.35">
      <c r="E181" s="7"/>
      <c r="F181" s="12"/>
      <c r="G181" s="6"/>
      <c r="H181" s="6"/>
      <c r="I181" s="7"/>
      <c r="J181" s="7"/>
      <c r="K181" s="7"/>
      <c r="N181" s="6"/>
      <c r="O181" s="6"/>
      <c r="P181" s="6"/>
    </row>
    <row r="182" spans="5:16" x14ac:dyDescent="0.35">
      <c r="E182" s="7"/>
      <c r="F182" s="12"/>
      <c r="G182" s="6"/>
      <c r="H182" s="6"/>
      <c r="I182" s="7"/>
      <c r="J182" s="7"/>
      <c r="K182" s="7"/>
      <c r="N182" s="6"/>
      <c r="O182" s="6"/>
      <c r="P182" s="6"/>
    </row>
    <row r="183" spans="5:16" x14ac:dyDescent="0.35">
      <c r="E183" s="7"/>
      <c r="F183" s="12"/>
      <c r="G183" s="6"/>
      <c r="H183" s="6"/>
      <c r="I183" s="7"/>
      <c r="J183" s="7"/>
      <c r="K183" s="7"/>
      <c r="N183" s="6"/>
      <c r="O183" s="6"/>
      <c r="P183" s="6"/>
    </row>
    <row r="184" spans="5:16" x14ac:dyDescent="0.35">
      <c r="E184" s="7"/>
      <c r="F184" s="12"/>
      <c r="G184" s="6"/>
      <c r="H184" s="6"/>
      <c r="I184" s="7"/>
      <c r="J184" s="7"/>
      <c r="K184" s="7"/>
      <c r="N184" s="6"/>
      <c r="O184" s="6"/>
      <c r="P184" s="6"/>
    </row>
    <row r="185" spans="5:16" x14ac:dyDescent="0.35">
      <c r="G185" s="6"/>
      <c r="H185" s="6"/>
      <c r="I185" s="7"/>
      <c r="J185" s="7"/>
      <c r="K185" s="7"/>
      <c r="N185" s="6"/>
      <c r="O185" s="6"/>
      <c r="P185" s="6"/>
    </row>
    <row r="186" spans="5:16" x14ac:dyDescent="0.35">
      <c r="G186" s="6"/>
      <c r="H186" s="6"/>
      <c r="I186" s="7"/>
      <c r="J186" s="7"/>
      <c r="K186" s="7"/>
      <c r="N186" s="6"/>
      <c r="O186" s="6"/>
      <c r="P186" s="6"/>
    </row>
    <row r="187" spans="5:16" x14ac:dyDescent="0.35">
      <c r="G187" s="6"/>
      <c r="H187" s="6"/>
      <c r="I187" s="7"/>
      <c r="J187" s="7"/>
      <c r="K187" s="7"/>
      <c r="N187" s="6"/>
      <c r="O187" s="6"/>
      <c r="P187" s="6"/>
    </row>
    <row r="188" spans="5:16" x14ac:dyDescent="0.35">
      <c r="G188" s="6"/>
      <c r="H188" s="6"/>
      <c r="I188" s="7"/>
      <c r="J188" s="7"/>
      <c r="K188" s="7"/>
      <c r="N188" s="6"/>
      <c r="O188" s="6"/>
      <c r="P188" s="6"/>
    </row>
    <row r="189" spans="5:16" x14ac:dyDescent="0.35">
      <c r="G189" s="6"/>
      <c r="H189" s="6"/>
      <c r="I189" s="7"/>
      <c r="J189" s="7"/>
      <c r="K189" s="7"/>
      <c r="N189" s="6"/>
      <c r="O189" s="6"/>
      <c r="P189" s="6"/>
    </row>
  </sheetData>
  <mergeCells count="3">
    <mergeCell ref="B4:F6"/>
    <mergeCell ref="J10:M10"/>
    <mergeCell ref="B8:F8"/>
  </mergeCells>
  <phoneticPr fontId="5" type="noConversion"/>
  <conditionalFormatting sqref="L14:L115 J14:J115">
    <cfRule type="cellIs" dxfId="4" priority="1" stopIfTrue="1" operator="equal">
      <formula>0</formula>
    </cfRule>
  </conditionalFormatting>
  <conditionalFormatting sqref="M14:M115 K14:K115">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J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Unitary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Southampton</TermName>
          <TermId xmlns="http://schemas.microsoft.com/office/infopath/2007/PartnerControls">78fa17e5-bc63-4f8f-a866-ffba926f3e00</TermId>
        </TermInfo>
      </Terms>
    </d08e702f979e48d3863205ea645082c2>
    <TaxCatchAll xmlns="07a766d4-cf60-4260-9f49-242aaa07e1bd">
      <Value>267</Value>
    </TaxCatchAll>
  </documentManagement>
</p:properti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LongProperties xmlns="http://schemas.microsoft.com/office/2006/metadata/longProperti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5415D13F52C1640A69EA806793FC44C" ma:contentTypeVersion="15" ma:contentTypeDescription="Parent Document Content Type for all review documents" ma:contentTypeScope="" ma:versionID="4572a083194e0c5204a0f34474749f50">
  <xsd:schema xmlns:xsd="http://www.w3.org/2001/XMLSchema" xmlns:xs="http://www.w3.org/2001/XMLSchema" xmlns:p="http://schemas.microsoft.com/office/2006/metadata/properties" xmlns:ns1="http://schemas.microsoft.com/sharepoint/v3" xmlns:ns2="07a766d4-cf60-4260-9f49-242aaa07e1bd" xmlns:ns3="d23c6157-5623-4293-b83e-785d6ba7de2d" xmlns:ns4="7e6e7612-3278-4054-a59f-2367f7a630e3" targetNamespace="http://schemas.microsoft.com/office/2006/metadata/properties" ma:root="true" ma:fieldsID="28943a0002fbd9b2d666f2e0f12f4861" ns1:_="" ns2:_="" ns3:_="" ns4:_="">
    <xsd:import namespace="http://schemas.microsoft.com/sharepoint/v3"/>
    <xsd:import namespace="07a766d4-cf60-4260-9f49-242aaa07e1bd"/>
    <xsd:import namespace="d23c6157-5623-4293-b83e-785d6ba7de2d"/>
    <xsd:import namespace="7e6e7612-3278-4054-a59f-2367f7a630e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7e6e7612-3278-4054-a59f-2367f7a630e3"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B7FDA-1106-4372-997E-8FE17782560C}">
  <ds:schemaRefs>
    <ds:schemaRef ds:uri="http://www.w3.org/XML/1998/namespace"/>
    <ds:schemaRef ds:uri="http://purl.org/dc/elements/1.1/"/>
    <ds:schemaRef ds:uri="07a766d4-cf60-4260-9f49-242aaa07e1bd"/>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7e6e7612-3278-4054-a59f-2367f7a630e3"/>
    <ds:schemaRef ds:uri="d23c6157-5623-4293-b83e-785d6ba7de2d"/>
    <ds:schemaRef ds:uri="http://schemas.microsoft.com/sharepoint/v3"/>
  </ds:schemaRefs>
</ds:datastoreItem>
</file>

<file path=customXml/itemProps2.xml><?xml version="1.0" encoding="utf-8"?>
<ds:datastoreItem xmlns:ds="http://schemas.openxmlformats.org/officeDocument/2006/customXml" ds:itemID="{65F2AFAF-8744-4566-A18E-C4519ABE45DE}">
  <ds:schemaRefs>
    <ds:schemaRef ds:uri="http://schemas.microsoft.com/sharepoint/events"/>
  </ds:schemaRefs>
</ds:datastoreItem>
</file>

<file path=customXml/itemProps3.xml><?xml version="1.0" encoding="utf-8"?>
<ds:datastoreItem xmlns:ds="http://schemas.openxmlformats.org/officeDocument/2006/customXml" ds:itemID="{F15B0A5D-F13D-4B45-9AFC-918E53F8E4C3}">
  <ds:schemaRefs>
    <ds:schemaRef ds:uri="Microsoft.SharePoint.Taxonomy.ContentTypeSync"/>
  </ds:schemaRefs>
</ds:datastoreItem>
</file>

<file path=customXml/itemProps4.xml><?xml version="1.0" encoding="utf-8"?>
<ds:datastoreItem xmlns:ds="http://schemas.openxmlformats.org/officeDocument/2006/customXml" ds:itemID="{40812D4F-B6E7-4D18-B717-EAF4E9D0150B}">
  <ds:schemaRefs>
    <ds:schemaRef ds:uri="office.server.policy"/>
  </ds:schemaRefs>
</ds:datastoreItem>
</file>

<file path=customXml/itemProps5.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6.xml><?xml version="1.0" encoding="utf-8"?>
<ds:datastoreItem xmlns:ds="http://schemas.openxmlformats.org/officeDocument/2006/customXml" ds:itemID="{E42E3335-230C-4B15-B1FF-BBE19FBF2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7e6e7612-3278-4054-a59f-2367f7a63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Mark Cooper</cp:lastModifiedBy>
  <cp:revision/>
  <dcterms:created xsi:type="dcterms:W3CDTF">2002-01-23T12:13:56Z</dcterms:created>
  <dcterms:modified xsi:type="dcterms:W3CDTF">2021-11-17T10:07:56Z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0x010100E7BD6A8A66F7CB4BBA2B02F0531791BE0026A9A75CCCA16F4693F1FE45F71519DE0055415D13F52C1640A69EA806793FC44C</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267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ApprovedForCommission">
    <vt:bool>false</vt:bool>
  </property>
  <property fmtid="{D5CDD505-2E9C-101B-9397-08002B2CF9AE}" pid="22" name="_docset_NoMedatataSyncRequired">
    <vt:lpwstr>False</vt:lpwstr>
  </property>
</Properties>
</file>