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A:\Authorities\Liverpool\Warding launch\RA\"/>
    </mc:Choice>
  </mc:AlternateContent>
  <xr:revisionPtr revIDLastSave="0" documentId="8_{955ACB2D-9364-4CBD-9D29-7C84CE8EC6D1}" xr6:coauthVersionLast="45" xr6:coauthVersionMax="45" xr10:uidLastSave="{00000000-0000-0000-0000-000000000000}"/>
  <bookViews>
    <workbookView xWindow="-110" yWindow="-110" windowWidth="19420" windowHeight="10420" xr2:uid="{00000000-000D-0000-FFFF-FFFF00000000}"/>
  </bookViews>
  <sheets>
    <sheet name="Electoral Data - Liverpool" sheetId="7"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7" i="7" l="1"/>
  <c r="M15" i="7" l="1"/>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14" i="7"/>
  <c r="O15" i="7"/>
  <c r="O16" i="7"/>
  <c r="O18" i="7"/>
  <c r="O19" i="7"/>
  <c r="O20" i="7"/>
  <c r="O21" i="7"/>
  <c r="O22" i="7"/>
  <c r="O23" i="7"/>
  <c r="O24" i="7"/>
  <c r="O25" i="7"/>
  <c r="O26" i="7"/>
  <c r="O27" i="7"/>
  <c r="O28" i="7"/>
  <c r="O29" i="7"/>
  <c r="O30" i="7"/>
  <c r="O31" i="7"/>
  <c r="O32" i="7"/>
  <c r="O33" i="7"/>
  <c r="O34" i="7"/>
  <c r="O35" i="7"/>
  <c r="O36" i="7"/>
  <c r="O37" i="7"/>
  <c r="O38" i="7"/>
  <c r="O39" i="7"/>
  <c r="O40" i="7"/>
  <c r="O41" i="7"/>
  <c r="O42" i="7"/>
  <c r="O43"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14" i="7"/>
  <c r="M5" i="7"/>
  <c r="L5" i="7" l="1"/>
  <c r="N44" i="7" l="1"/>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L6" i="7"/>
  <c r="M6" i="7"/>
  <c r="N28" i="7" l="1"/>
  <c r="N36" i="7"/>
  <c r="N29" i="7"/>
  <c r="N30" i="7"/>
  <c r="N31" i="7"/>
  <c r="N39" i="7"/>
  <c r="N32" i="7"/>
  <c r="N33" i="7"/>
  <c r="N34" i="7"/>
  <c r="N38" i="7"/>
  <c r="N35" i="7"/>
  <c r="N37" i="7"/>
  <c r="P14" i="7"/>
  <c r="P15" i="7"/>
  <c r="P16" i="7"/>
  <c r="N15" i="7"/>
  <c r="N27" i="7"/>
  <c r="P38" i="7"/>
  <c r="P34" i="7"/>
  <c r="N24" i="7"/>
  <c r="N26" i="7"/>
  <c r="N23" i="7"/>
  <c r="N19" i="7"/>
  <c r="N21" i="7"/>
  <c r="N40" i="7"/>
  <c r="N18" i="7"/>
  <c r="N43" i="7"/>
  <c r="N25" i="7"/>
  <c r="N17" i="7"/>
  <c r="P40" i="7"/>
  <c r="P41" i="7"/>
  <c r="P31" i="7"/>
  <c r="P23" i="7"/>
  <c r="P37" i="7"/>
  <c r="P25" i="7"/>
  <c r="P24" i="7"/>
  <c r="P36" i="7"/>
  <c r="P33" i="7"/>
  <c r="P39" i="7"/>
  <c r="P35" i="7"/>
  <c r="P32" i="7"/>
  <c r="P43" i="7"/>
  <c r="P42" i="7"/>
  <c r="N14" i="7"/>
  <c r="N42" i="7"/>
  <c r="N20" i="7"/>
  <c r="N16" i="7"/>
  <c r="N22" i="7"/>
  <c r="N41" i="7"/>
  <c r="P27" i="7"/>
  <c r="P28" i="7"/>
  <c r="P26" i="7"/>
  <c r="P19" i="7"/>
  <c r="P21" i="7"/>
  <c r="P22" i="7"/>
  <c r="P20" i="7"/>
  <c r="P18" i="7"/>
  <c r="P30" i="7"/>
  <c r="P29" i="7"/>
  <c r="P17" i="7"/>
</calcChain>
</file>

<file path=xl/sharedStrings.xml><?xml version="1.0" encoding="utf-8"?>
<sst xmlns="http://schemas.openxmlformats.org/spreadsheetml/2006/main" count="419" uniqueCount="269">
  <si>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</si>
  <si>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</si>
  <si>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</si>
  <si>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</si>
  <si>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</si>
  <si>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</si>
  <si>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</si>
  <si>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</si>
  <si>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</si>
  <si>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</si>
  <si>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</si>
  <si>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</si>
  <si>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</si>
  <si>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</si>
  <si>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</si>
  <si>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</si>
  <si>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</si>
  <si>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</si>
  <si>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</si>
  <si>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</si>
  <si>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</si>
  <si>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</si>
  <si>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</si>
  <si>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</si>
  <si>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</si>
  <si>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2019</t>
  </si>
  <si>
    <t>Electorate 2027</t>
  </si>
  <si>
    <t>Name of ward</t>
  </si>
  <si>
    <t>Number of cllrs per ward</t>
  </si>
  <si>
    <t>Variance 2019</t>
  </si>
  <si>
    <t>Variance 2027</t>
  </si>
  <si>
    <t>AHA</t>
  </si>
  <si>
    <t>ALLERTON AND HUNTS CROSS</t>
  </si>
  <si>
    <t>Allerton and Hunts Cross</t>
  </si>
  <si>
    <t>AHB</t>
  </si>
  <si>
    <t>Anfield</t>
  </si>
  <si>
    <t>AHC</t>
  </si>
  <si>
    <t>Belle Vale</t>
  </si>
  <si>
    <t>AHD</t>
  </si>
  <si>
    <t>Central</t>
  </si>
  <si>
    <t>AHE</t>
  </si>
  <si>
    <t>Childwall</t>
  </si>
  <si>
    <t>ANA</t>
  </si>
  <si>
    <t>ANFIELD</t>
  </si>
  <si>
    <t>Church</t>
  </si>
  <si>
    <t>ANB</t>
  </si>
  <si>
    <t>Clubmoor</t>
  </si>
  <si>
    <t>ANC</t>
  </si>
  <si>
    <t>County</t>
  </si>
  <si>
    <t>AND</t>
  </si>
  <si>
    <t>Cressington</t>
  </si>
  <si>
    <t>ANE</t>
  </si>
  <si>
    <t>Croxteth</t>
  </si>
  <si>
    <t>BVA</t>
  </si>
  <si>
    <t>BELLE VALE</t>
  </si>
  <si>
    <t>Everton</t>
  </si>
  <si>
    <t>BVB</t>
  </si>
  <si>
    <t>Fazakerley</t>
  </si>
  <si>
    <t>BVC</t>
  </si>
  <si>
    <t>Greenbank</t>
  </si>
  <si>
    <t>BVD</t>
  </si>
  <si>
    <t>Kensington and Fairfield</t>
  </si>
  <si>
    <t>BVE</t>
  </si>
  <si>
    <t>Kirkdale</t>
  </si>
  <si>
    <t>BVF</t>
  </si>
  <si>
    <t>Knotty Ash</t>
  </si>
  <si>
    <t>BVG</t>
  </si>
  <si>
    <t>Mossley Hill</t>
  </si>
  <si>
    <t>CDA</t>
  </si>
  <si>
    <t>CHILDWALL</t>
  </si>
  <si>
    <t>Norris Green</t>
  </si>
  <si>
    <t>CDB</t>
  </si>
  <si>
    <t>Old Swan</t>
  </si>
  <si>
    <t>CDC</t>
  </si>
  <si>
    <t>Picton</t>
  </si>
  <si>
    <t>CDD</t>
  </si>
  <si>
    <t>Princes Park</t>
  </si>
  <si>
    <t>CDE</t>
  </si>
  <si>
    <t>Riverside</t>
  </si>
  <si>
    <t>CDF</t>
  </si>
  <si>
    <t>St Michael's</t>
  </si>
  <si>
    <t>CEA</t>
  </si>
  <si>
    <t>CENTRAL</t>
  </si>
  <si>
    <t>Speke-Garston</t>
  </si>
  <si>
    <t>CEB</t>
  </si>
  <si>
    <t>Tuebrook and Stoneycroft</t>
  </si>
  <si>
    <t>CEC</t>
  </si>
  <si>
    <t>Warbreck</t>
  </si>
  <si>
    <t>CED</t>
  </si>
  <si>
    <t>Wavertree</t>
  </si>
  <si>
    <t>CEE</t>
  </si>
  <si>
    <t>West Derby</t>
  </si>
  <si>
    <t>CEF</t>
  </si>
  <si>
    <t>Woolton</t>
  </si>
  <si>
    <t>CEG</t>
  </si>
  <si>
    <t>Yew Tree</t>
  </si>
  <si>
    <t>CHA</t>
  </si>
  <si>
    <t>CHURCH</t>
  </si>
  <si>
    <t>CHB</t>
  </si>
  <si>
    <t>CHC</t>
  </si>
  <si>
    <t>CHD</t>
  </si>
  <si>
    <t>CHE</t>
  </si>
  <si>
    <t>CLA</t>
  </si>
  <si>
    <t>CLUBMOOR</t>
  </si>
  <si>
    <t>CLB</t>
  </si>
  <si>
    <t>CLC</t>
  </si>
  <si>
    <t>CLD</t>
  </si>
  <si>
    <t>CLE</t>
  </si>
  <si>
    <t>CLF</t>
  </si>
  <si>
    <t>COA</t>
  </si>
  <si>
    <t>COUNTY</t>
  </si>
  <si>
    <t>COB</t>
  </si>
  <si>
    <t>COC</t>
  </si>
  <si>
    <t>COD</t>
  </si>
  <si>
    <t>COE</t>
  </si>
  <si>
    <t>COF</t>
  </si>
  <si>
    <t>CRA</t>
  </si>
  <si>
    <t>CRESSINGTON</t>
  </si>
  <si>
    <t>CRB</t>
  </si>
  <si>
    <t>CRC</t>
  </si>
  <si>
    <t>CRD</t>
  </si>
  <si>
    <t>CRE</t>
  </si>
  <si>
    <t>CXA</t>
  </si>
  <si>
    <t>CROXTETH</t>
  </si>
  <si>
    <t>CXB</t>
  </si>
  <si>
    <t>CXC</t>
  </si>
  <si>
    <t>EVA</t>
  </si>
  <si>
    <t>EVERTON</t>
  </si>
  <si>
    <t>EVB</t>
  </si>
  <si>
    <t>EVC</t>
  </si>
  <si>
    <t>EVD</t>
  </si>
  <si>
    <t>EVE</t>
  </si>
  <si>
    <t>FAA</t>
  </si>
  <si>
    <t>FAZAKERLEY</t>
  </si>
  <si>
    <t>FAB</t>
  </si>
  <si>
    <t>FAC</t>
  </si>
  <si>
    <t>FAD</t>
  </si>
  <si>
    <t>GRA</t>
  </si>
  <si>
    <t>GREENBANK</t>
  </si>
  <si>
    <t>GRB</t>
  </si>
  <si>
    <t>GRC</t>
  </si>
  <si>
    <t>GRD</t>
  </si>
  <si>
    <t>GRE</t>
  </si>
  <si>
    <t>GRF</t>
  </si>
  <si>
    <t>GRG</t>
  </si>
  <si>
    <t>GRH</t>
  </si>
  <si>
    <t>GRJ</t>
  </si>
  <si>
    <t>KAA</t>
  </si>
  <si>
    <t>KNOTTY ASH</t>
  </si>
  <si>
    <t>KAB</t>
  </si>
  <si>
    <t>KAC</t>
  </si>
  <si>
    <t>KAD</t>
  </si>
  <si>
    <t>KAE</t>
  </si>
  <si>
    <t>KAF</t>
  </si>
  <si>
    <t>KAG</t>
  </si>
  <si>
    <t>KFA</t>
  </si>
  <si>
    <t>KENSINGTON AND FAIRFIELD</t>
  </si>
  <si>
    <t>KFB</t>
  </si>
  <si>
    <t>KFC</t>
  </si>
  <si>
    <t>KFD</t>
  </si>
  <si>
    <t>KFE</t>
  </si>
  <si>
    <t>KFF</t>
  </si>
  <si>
    <t>KFG</t>
  </si>
  <si>
    <t>KRA</t>
  </si>
  <si>
    <t>KIRKDALE</t>
  </si>
  <si>
    <t>KRB</t>
  </si>
  <si>
    <t>KRC</t>
  </si>
  <si>
    <t>KRD</t>
  </si>
  <si>
    <t>KRE</t>
  </si>
  <si>
    <t>KRF</t>
  </si>
  <si>
    <t>KRG</t>
  </si>
  <si>
    <t>MHA</t>
  </si>
  <si>
    <t>MOSSLEY HILL</t>
  </si>
  <si>
    <t>MHB</t>
  </si>
  <si>
    <t>MHC</t>
  </si>
  <si>
    <t>MHD</t>
  </si>
  <si>
    <t>MHE</t>
  </si>
  <si>
    <t>NGA</t>
  </si>
  <si>
    <t>NORRIS GREEN</t>
  </si>
  <si>
    <t>NGB</t>
  </si>
  <si>
    <t>NGC</t>
  </si>
  <si>
    <t>NGD</t>
  </si>
  <si>
    <t>NGE</t>
  </si>
  <si>
    <t>NGF</t>
  </si>
  <si>
    <t>NGG</t>
  </si>
  <si>
    <t>NGH</t>
  </si>
  <si>
    <t>OSA</t>
  </si>
  <si>
    <t>OLD SWAN</t>
  </si>
  <si>
    <t>OSB</t>
  </si>
  <si>
    <t>OSC</t>
  </si>
  <si>
    <t>OSD</t>
  </si>
  <si>
    <t>OSE</t>
  </si>
  <si>
    <t>OSF</t>
  </si>
  <si>
    <t>PCA</t>
  </si>
  <si>
    <t>PICTON</t>
  </si>
  <si>
    <t>PCB</t>
  </si>
  <si>
    <t>PCC</t>
  </si>
  <si>
    <t>PCD</t>
  </si>
  <si>
    <t>PCE</t>
  </si>
  <si>
    <t>PPA</t>
  </si>
  <si>
    <t>PRINCES PARK</t>
  </si>
  <si>
    <t>PPB</t>
  </si>
  <si>
    <t>PPC</t>
  </si>
  <si>
    <t>PPD</t>
  </si>
  <si>
    <t>PPE</t>
  </si>
  <si>
    <t>PPF</t>
  </si>
  <si>
    <t>RVA</t>
  </si>
  <si>
    <t>RIVERSIDE</t>
  </si>
  <si>
    <t>RVB</t>
  </si>
  <si>
    <t>RVC</t>
  </si>
  <si>
    <t>RVD</t>
  </si>
  <si>
    <t>RVE</t>
  </si>
  <si>
    <t>RVF</t>
  </si>
  <si>
    <t>RVG</t>
  </si>
  <si>
    <t>RVH</t>
  </si>
  <si>
    <t>SGA</t>
  </si>
  <si>
    <t>SPEKE-GARSTON</t>
  </si>
  <si>
    <t>SGB</t>
  </si>
  <si>
    <t>SGC</t>
  </si>
  <si>
    <t>SGD</t>
  </si>
  <si>
    <t>SGE</t>
  </si>
  <si>
    <t>SGF</t>
  </si>
  <si>
    <t>SMA</t>
  </si>
  <si>
    <t>ST MICHAEL'S</t>
  </si>
  <si>
    <t>SMB</t>
  </si>
  <si>
    <t>SMC</t>
  </si>
  <si>
    <t>SMD</t>
  </si>
  <si>
    <t>SME</t>
  </si>
  <si>
    <t>SMF</t>
  </si>
  <si>
    <t>TSA</t>
  </si>
  <si>
    <t>TUEBROOK AND STONEYCROFT</t>
  </si>
  <si>
    <t>TSB</t>
  </si>
  <si>
    <t>TSC</t>
  </si>
  <si>
    <t>TSD</t>
  </si>
  <si>
    <t>TSE</t>
  </si>
  <si>
    <t>TSF</t>
  </si>
  <si>
    <t>TSG</t>
  </si>
  <si>
    <t>WAA</t>
  </si>
  <si>
    <t>WARBRECK</t>
  </si>
  <si>
    <t>WAB</t>
  </si>
  <si>
    <t>WAC</t>
  </si>
  <si>
    <t>WAD</t>
  </si>
  <si>
    <t>WAE</t>
  </si>
  <si>
    <t>WDA</t>
  </si>
  <si>
    <t>WEST DERBY</t>
  </si>
  <si>
    <t>WDB</t>
  </si>
  <si>
    <t>WDC</t>
  </si>
  <si>
    <t>WDD</t>
  </si>
  <si>
    <t>WDE</t>
  </si>
  <si>
    <t>WDF</t>
  </si>
  <si>
    <t>WOA</t>
  </si>
  <si>
    <t>WOOLTON</t>
  </si>
  <si>
    <t>WOB</t>
  </si>
  <si>
    <t>WOC</t>
  </si>
  <si>
    <t>WOD</t>
  </si>
  <si>
    <t>WVA</t>
  </si>
  <si>
    <t>WAVERTREE</t>
  </si>
  <si>
    <t>WVB</t>
  </si>
  <si>
    <t>WVC</t>
  </si>
  <si>
    <t>WVD</t>
  </si>
  <si>
    <t>WVE</t>
  </si>
  <si>
    <t>WVF</t>
  </si>
  <si>
    <t>YTA</t>
  </si>
  <si>
    <t>YEW TREE</t>
  </si>
  <si>
    <t>YTB</t>
  </si>
  <si>
    <t>YTC</t>
  </si>
  <si>
    <t>YTD</t>
  </si>
  <si>
    <t>YTE</t>
  </si>
  <si>
    <t>YTF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</si>
</sst>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font>
      <sz val="12"/>
      <name val="Arial"/>
    </font>
    <font>
      <sz val="8"/>
      <name val="Times New Roman"/>
    </font>
    <font>
      <b/>
      <sz val="12"/>
      <name val="Arial"/>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name val="Calibri"/>
      <family val="2"/>
      <scheme val="minor"/>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s>
  <cellStyleXfs count="55">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5" applyNumberFormat="0" applyAlignment="0" applyProtection="0"/>
    <xf numFmtId="0" fontId="20" fillId="30" borderId="16"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7"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18" applyNumberForma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32" borderId="15" applyNumberFormat="0" applyAlignment="0" applyProtection="0"/>
    <xf numFmtId="0" fontId="27" fillId="0" borderId="20"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1" applyNumberFormat="0" applyFont="0" applyAlignment="0" applyProtection="0"/>
    <xf numFmtId="0" fontId="29" fillId="29" borderId="22"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3"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67">
    <xf numFmtId="0" fontId="0" fillId="0" borderId="0" xfId="0"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8" fillId="3" borderId="0" xfId="0" applyFont="1" applyFill="1" applyBorder="1" applyAlignment="1">
      <alignment vertical="center"/>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7" fillId="3" borderId="0" xfId="0" applyFont="1" applyFill="1" applyBorder="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0" fillId="3" borderId="0" xfId="0" applyFont="1" applyFill="1" applyBorder="1" applyAlignment="1">
      <alignment vertical="center"/>
    </xf>
    <xf numFmtId="0" fontId="11" fillId="3" borderId="0" xfId="0" applyFont="1" applyFill="1" applyBorder="1" applyAlignment="1">
      <alignment vertical="center"/>
    </xf>
    <xf numFmtId="0" fontId="4" fillId="3" borderId="7" xfId="0" applyFont="1" applyFill="1" applyBorder="1" applyAlignment="1">
      <alignment horizontal="center" vertical="center"/>
    </xf>
    <xf numFmtId="0" fontId="12" fillId="3" borderId="5" xfId="0" applyFont="1" applyFill="1" applyBorder="1" applyAlignment="1">
      <alignment horizontal="right" vertical="center"/>
    </xf>
    <xf numFmtId="3" fontId="9" fillId="3" borderId="0" xfId="0" applyNumberFormat="1" applyFont="1" applyFill="1" applyBorder="1" applyAlignment="1">
      <alignment horizontal="center" vertical="center"/>
    </xf>
    <xf numFmtId="0" fontId="13" fillId="3" borderId="8" xfId="0" applyFont="1" applyFill="1" applyBorder="1" applyAlignment="1">
      <alignment horizontal="right" vertical="center"/>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vertical="center" wrapText="1"/>
    </xf>
    <xf numFmtId="0" fontId="6" fillId="2" borderId="11" xfId="0" applyFont="1" applyFill="1" applyBorder="1" applyAlignment="1" applyProtection="1">
      <alignment horizontal="center" vertical="center" wrapText="1"/>
    </xf>
    <xf numFmtId="0" fontId="12" fillId="3" borderId="0" xfId="0" applyFont="1" applyFill="1" applyBorder="1" applyAlignment="1">
      <alignment horizontal="right" vertical="center"/>
    </xf>
    <xf numFmtId="0" fontId="13" fillId="3" borderId="0" xfId="0" applyFont="1" applyFill="1" applyBorder="1" applyAlignment="1">
      <alignment horizontal="right" vertical="center"/>
    </xf>
    <xf numFmtId="0" fontId="4" fillId="3"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14" fillId="3" borderId="0" xfId="0" applyFont="1" applyFill="1" applyBorder="1" applyAlignment="1">
      <alignment horizontal="right" vertical="center"/>
    </xf>
    <xf numFmtId="1" fontId="4" fillId="3" borderId="0" xfId="0" applyNumberFormat="1" applyFont="1" applyFill="1" applyBorder="1" applyAlignment="1">
      <alignment vertical="center" wrapText="1"/>
    </xf>
    <xf numFmtId="1" fontId="0" fillId="3" borderId="0" xfId="0" applyNumberFormat="1" applyFill="1" applyBorder="1" applyAlignment="1">
      <alignment vertical="center"/>
    </xf>
    <xf numFmtId="0" fontId="3" fillId="3" borderId="0" xfId="0" applyFont="1" applyFill="1" applyBorder="1" applyAlignment="1">
      <alignment horizontal="left" vertical="center"/>
    </xf>
    <xf numFmtId="0" fontId="3" fillId="0" borderId="7" xfId="0" applyFont="1" applyFill="1" applyBorder="1" applyAlignment="1" applyProtection="1">
      <alignment horizontal="left" vertical="center"/>
      <protection locked="0"/>
    </xf>
    <xf numFmtId="0" fontId="0" fillId="0" borderId="7" xfId="0" applyFill="1" applyBorder="1" applyAlignment="1" applyProtection="1">
      <alignment horizontal="left" vertical="center"/>
      <protection locked="0"/>
    </xf>
    <xf numFmtId="0" fontId="0" fillId="0" borderId="4" xfId="0" applyBorder="1" applyAlignment="1"/>
    <xf numFmtId="0" fontId="0" fillId="0" borderId="24" xfId="0" applyBorder="1" applyAlignment="1"/>
    <xf numFmtId="0" fontId="3" fillId="0" borderId="0" xfId="0" applyFont="1" applyAlignment="1">
      <alignment horizontal="left" vertical="top"/>
    </xf>
    <xf numFmtId="0" fontId="33" fillId="0" borderId="0" xfId="0" applyFont="1" applyAlignment="1">
      <alignment horizontal="left" vertical="top"/>
    </xf>
    <xf numFmtId="0" fontId="33" fillId="0" borderId="7" xfId="0" applyFont="1" applyBorder="1" applyAlignment="1">
      <alignment horizontal="left" vertical="top"/>
    </xf>
    <xf numFmtId="0" fontId="4" fillId="3" borderId="0" xfId="0" applyFont="1" applyFill="1" applyBorder="1" applyAlignment="1">
      <alignment horizontal="left" vertical="center" wrapText="1"/>
    </xf>
    <xf numFmtId="0" fontId="6" fillId="2" borderId="12" xfId="0" applyFont="1" applyFill="1" applyBorder="1" applyAlignment="1" applyProtection="1">
      <alignment horizontal="center" vertical="center" wrapText="1"/>
    </xf>
    <xf numFmtId="0" fontId="4" fillId="3" borderId="25" xfId="0" applyFont="1" applyFill="1" applyBorder="1" applyAlignment="1">
      <alignment horizontal="center" vertical="center" wrapText="1"/>
    </xf>
    <xf numFmtId="3" fontId="0" fillId="0" borderId="0" xfId="0" applyNumberFormat="1" applyBorder="1" applyAlignment="1">
      <alignment horizontal="center" vertical="center"/>
    </xf>
    <xf numFmtId="3" fontId="0" fillId="0" borderId="26" xfId="0" applyNumberFormat="1" applyBorder="1" applyAlignment="1">
      <alignment horizontal="center" vertical="center"/>
    </xf>
    <xf numFmtId="3" fontId="0" fillId="0" borderId="27" xfId="0" applyNumberFormat="1" applyBorder="1" applyAlignment="1">
      <alignment horizontal="center"/>
    </xf>
    <xf numFmtId="3" fontId="0" fillId="0" borderId="5" xfId="0" applyNumberFormat="1" applyBorder="1" applyAlignment="1">
      <alignment horizontal="center"/>
    </xf>
    <xf numFmtId="3" fontId="31" fillId="0" borderId="26" xfId="0" applyNumberFormat="1" applyFont="1" applyBorder="1" applyAlignment="1">
      <alignment horizontal="center" vertical="center"/>
    </xf>
    <xf numFmtId="3" fontId="31" fillId="0" borderId="27" xfId="0" applyNumberFormat="1" applyFont="1" applyBorder="1" applyAlignment="1">
      <alignment horizontal="center"/>
    </xf>
    <xf numFmtId="0" fontId="3" fillId="3" borderId="0" xfId="0" applyFont="1" applyFill="1" applyBorder="1" applyAlignment="1">
      <alignment vertical="center"/>
    </xf>
    <xf numFmtId="0" fontId="3" fillId="3" borderId="0" xfId="0" applyFont="1" applyFill="1" applyBorder="1" applyAlignment="1">
      <alignment horizontal="center" vertical="center"/>
    </xf>
    <xf numFmtId="0" fontId="12" fillId="3" borderId="25"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4" fillId="3" borderId="0" xfId="0" applyFont="1" applyFill="1" applyBorder="1" applyAlignment="1">
      <alignment horizontal="left"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3" xfId="47" xr:uid="{00000000-0005-0000-0000-00002F000000}"/>
    <cellStyle name="Note 2" xfId="48" xr:uid="{00000000-0005-0000-0000-000030000000}"/>
    <cellStyle name="Output" xfId="49" builtinId="21" customBuiltin="1"/>
    <cellStyle name="Title" xfId="50" builtinId="15" customBuiltin="1"/>
    <cellStyle name="Total" xfId="51" builtinId="25" customBuiltin="1"/>
    <cellStyle name="Total 2" xfId="52" xr:uid="{00000000-0005-0000-0000-000034000000}"/>
    <cellStyle name="Total 3" xfId="53" xr:uid="{00000000-0005-0000-0000-000035000000}"/>
    <cellStyle name="Warning Text" xfId="54"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192"/>
  <sheetViews>
    <sheetView tabSelected="1" zoomScale="70" zoomScaleNormal="70" workbookViewId="0">
      <selection activeCell="I14" sqref="I14"/>
    </sheetView>
  </sheetViews>
  <sheetFormatPr defaultColWidth="8.84375" defaultRowHeight="15.5"/>
  <cols>
    <col min="1" max="1" width="2.765625" style="5" customWidth="1"/>
    <col min="2" max="2" width="9.84375" style="6" customWidth="1"/>
    <col min="3" max="6" width="23" style="4" customWidth="1"/>
    <col min="7" max="7" width="26.84375" style="4" bestFit="1" customWidth="1"/>
    <col min="8" max="8" width="12.23046875" style="6" customWidth="1"/>
    <col min="9" max="9" width="12.23046875" style="16" customWidth="1"/>
    <col min="10" max="10" width="2.765625" style="5" customWidth="1"/>
    <col min="11" max="11" width="25.765625" style="5" customWidth="1"/>
    <col min="12" max="16" width="12.84375" style="6" customWidth="1"/>
    <col min="17" max="16384" width="8.84375" style="5"/>
  </cols>
  <sheetData>
    <row r="2" spans="1:20" s="20" customFormat="1" ht="18">
      <c r="B2" s="22" t="s">
        <v>0</v>
      </c>
      <c r="C2" s="22"/>
      <c r="D2" s="22"/>
      <c r="E2" s="22"/>
      <c r="F2" s="22"/>
      <c r="G2" s="22"/>
      <c r="H2" s="21"/>
      <c r="I2" s="23"/>
      <c r="L2" s="21"/>
      <c r="M2" s="21"/>
      <c r="N2" s="21"/>
      <c r="O2" s="21"/>
      <c r="P2" s="21"/>
    </row>
    <row r="3" spans="1:20" s="24" customFormat="1">
      <c r="A3" s="59"/>
      <c r="B3" s="42"/>
      <c r="C3" s="42"/>
      <c r="D3" s="42"/>
      <c r="E3" s="42"/>
      <c r="F3" s="42"/>
      <c r="G3" s="36"/>
      <c r="H3" s="37"/>
      <c r="I3" s="37"/>
      <c r="J3" s="59"/>
      <c r="K3" s="28" t="s">
        <v>1</v>
      </c>
      <c r="L3" s="25">
        <v>2019</v>
      </c>
      <c r="M3" s="25">
        <v>2027</v>
      </c>
      <c r="N3" s="60"/>
      <c r="O3" s="60"/>
      <c r="P3" s="60"/>
      <c r="Q3" s="59"/>
      <c r="R3" s="59"/>
      <c r="S3" s="59"/>
      <c r="T3" s="59"/>
    </row>
    <row r="4" spans="1:20" s="24" customFormat="1" ht="15" customHeight="1">
      <c r="A4" s="59"/>
      <c r="B4" s="62" t="s">
        <v>2</v>
      </c>
      <c r="C4" s="62"/>
      <c r="D4" s="62"/>
      <c r="E4" s="62"/>
      <c r="F4" s="62"/>
      <c r="G4" s="59"/>
      <c r="H4" s="59"/>
      <c r="I4" s="59"/>
      <c r="J4" s="59"/>
      <c r="K4" s="26" t="s">
        <v>3</v>
      </c>
      <c r="L4" s="27">
        <v>90</v>
      </c>
      <c r="M4" s="27">
        <v>90</v>
      </c>
      <c r="N4" s="60"/>
      <c r="O4" s="60"/>
      <c r="P4" s="60"/>
      <c r="Q4" s="59"/>
      <c r="R4" s="59"/>
      <c r="S4" s="59"/>
      <c r="T4" s="59"/>
    </row>
    <row r="5" spans="1:20" s="24" customFormat="1" ht="15" customHeight="1">
      <c r="A5" s="59"/>
      <c r="B5" s="62"/>
      <c r="C5" s="62"/>
      <c r="D5" s="62"/>
      <c r="E5" s="62"/>
      <c r="F5" s="62"/>
      <c r="G5" s="35"/>
      <c r="H5" s="27"/>
      <c r="I5" s="27"/>
      <c r="J5" s="59"/>
      <c r="K5" s="26" t="s">
        <v>4</v>
      </c>
      <c r="L5" s="27">
        <f>SUM(H14:H191)</f>
        <v>326570</v>
      </c>
      <c r="M5" s="27">
        <f>SUM(I14:I191)</f>
        <v>365504.92459457536</v>
      </c>
      <c r="N5" s="60"/>
      <c r="O5" s="60"/>
      <c r="P5" s="60"/>
      <c r="Q5" s="59"/>
      <c r="R5" s="59"/>
      <c r="S5" s="59"/>
      <c r="T5" s="59"/>
    </row>
    <row r="6" spans="1:20" s="24" customFormat="1" ht="15.75" customHeight="1">
      <c r="A6" s="59"/>
      <c r="B6" s="62"/>
      <c r="C6" s="62"/>
      <c r="D6" s="62"/>
      <c r="E6" s="62"/>
      <c r="F6" s="62"/>
      <c r="G6" s="59"/>
      <c r="H6" s="59"/>
      <c r="I6" s="59"/>
      <c r="J6" s="59"/>
      <c r="K6" s="26" t="s">
        <v>5</v>
      </c>
      <c r="L6" s="27">
        <f>L5/L4</f>
        <v>3628.5555555555557</v>
      </c>
      <c r="M6" s="27">
        <f>M5/M4</f>
        <v>4061.1658288286153</v>
      </c>
      <c r="N6" s="60"/>
      <c r="O6" s="60"/>
      <c r="P6" s="60"/>
      <c r="Q6" s="59"/>
      <c r="R6" s="59"/>
      <c r="S6" s="59"/>
      <c r="T6" s="59"/>
    </row>
    <row r="7" spans="1:20" s="24" customFormat="1" ht="15.75" customHeight="1">
      <c r="A7" s="59"/>
      <c r="B7" s="50"/>
      <c r="C7" s="50"/>
      <c r="D7" s="50"/>
      <c r="E7" s="50"/>
      <c r="F7" s="50"/>
      <c r="G7" s="59"/>
      <c r="H7" s="59"/>
      <c r="I7" s="59"/>
      <c r="J7" s="59"/>
      <c r="K7" s="35"/>
      <c r="L7" s="27"/>
      <c r="M7" s="27"/>
      <c r="N7" s="60"/>
      <c r="O7" s="60"/>
      <c r="P7" s="60"/>
      <c r="Q7" s="59"/>
      <c r="R7" s="59"/>
      <c r="S7" s="59"/>
      <c r="T7" s="59"/>
    </row>
    <row r="8" spans="1:20" s="24" customFormat="1" ht="15.75" customHeight="1">
      <c r="A8" s="59"/>
      <c r="B8" s="66" t="s">
        <v>6</v>
      </c>
      <c r="C8" s="66"/>
      <c r="D8" s="66"/>
      <c r="E8" s="66"/>
      <c r="F8" s="66"/>
      <c r="G8" s="59"/>
      <c r="H8" s="59"/>
      <c r="I8" s="59"/>
      <c r="J8" s="59"/>
      <c r="K8" s="35"/>
      <c r="L8" s="27"/>
      <c r="M8" s="27"/>
      <c r="N8" s="60"/>
      <c r="O8" s="60"/>
      <c r="P8" s="39" t="s">
        <v>7</v>
      </c>
      <c r="Q8" s="59"/>
      <c r="R8" s="59"/>
      <c r="S8" s="59"/>
      <c r="T8" s="59"/>
    </row>
    <row r="9" spans="1:20">
      <c r="L9" s="5"/>
      <c r="M9" s="5"/>
    </row>
    <row r="10" spans="1:20" ht="51" customHeight="1">
      <c r="B10" s="19" t="s">
        <v>8</v>
      </c>
      <c r="C10" s="19" t="s">
        <v>9</v>
      </c>
      <c r="D10" s="19" t="s">
        <v>10</v>
      </c>
      <c r="E10" s="19" t="s">
        <v>11</v>
      </c>
      <c r="F10" s="19" t="s">
        <v>12</v>
      </c>
      <c r="G10" s="19" t="s">
        <v>13</v>
      </c>
      <c r="H10" s="19" t="s">
        <v>14</v>
      </c>
      <c r="I10" s="19" t="s">
        <v>15</v>
      </c>
      <c r="J10" s="34"/>
      <c r="K10" s="19" t="s">
        <v>16</v>
      </c>
      <c r="L10" s="51" t="s">
        <v>17</v>
      </c>
      <c r="M10" s="63" t="s">
        <v>18</v>
      </c>
      <c r="N10" s="64"/>
      <c r="O10" s="64"/>
      <c r="P10" s="65"/>
    </row>
    <row r="11" spans="1:20" ht="16" thickBot="1"/>
    <row r="12" spans="1:20" s="3" customFormat="1" ht="47" thickBot="1">
      <c r="B12" s="7" t="s">
        <v>19</v>
      </c>
      <c r="C12" s="8" t="s">
        <v>20</v>
      </c>
      <c r="D12" s="8" t="s">
        <v>21</v>
      </c>
      <c r="E12" s="8" t="s">
        <v>22</v>
      </c>
      <c r="F12" s="8" t="s">
        <v>23</v>
      </c>
      <c r="G12" s="8" t="s">
        <v>24</v>
      </c>
      <c r="H12" s="7" t="s">
        <v>25</v>
      </c>
      <c r="I12" s="7" t="s">
        <v>26</v>
      </c>
      <c r="K12" s="31" t="s">
        <v>27</v>
      </c>
      <c r="L12" s="7" t="s">
        <v>28</v>
      </c>
      <c r="M12" s="32" t="s">
        <v>25</v>
      </c>
      <c r="N12" s="7" t="s">
        <v>29</v>
      </c>
      <c r="O12" s="32" t="s">
        <v>26</v>
      </c>
      <c r="P12" s="7" t="s">
        <v>30</v>
      </c>
    </row>
    <row r="13" spans="1:20" s="3" customFormat="1">
      <c r="B13" s="9"/>
      <c r="C13" s="10"/>
      <c r="D13" s="10"/>
      <c r="E13" s="10"/>
      <c r="F13" s="10"/>
      <c r="G13" s="10"/>
      <c r="H13" s="52"/>
      <c r="I13" s="61"/>
      <c r="K13" s="33"/>
      <c r="L13" s="9"/>
      <c r="M13" s="9"/>
      <c r="N13" s="9"/>
      <c r="O13" s="9"/>
      <c r="P13" s="9"/>
    </row>
    <row r="14" spans="1:20" s="3" customFormat="1">
      <c r="A14" s="30"/>
      <c r="B14" t="s">
        <v>31</v>
      </c>
      <c r="C14" s="13"/>
      <c r="D14" s="15"/>
      <c r="E14" s="14"/>
      <c r="F14" s="15"/>
      <c r="G14" s="48" t="s">
        <v>32</v>
      </c>
      <c r="H14" s="54">
        <v>1806</v>
      </c>
      <c r="I14" s="55">
        <v>1763.1550977470401</v>
      </c>
      <c r="J14" s="30"/>
      <c r="K14" s="47" t="s">
        <v>33</v>
      </c>
      <c r="L14" s="38">
        <v>3</v>
      </c>
      <c r="M14" s="17">
        <f t="shared" ref="M14:M45" si="0">IF(K14="",0,(SUMIF($G$14:$G$191,K14,$H$14:$H$191)))</f>
        <v>11629</v>
      </c>
      <c r="N14" s="18">
        <f>IF(K14="",-1,(-($L$6-(M14/L14))/$L$6))</f>
        <v>6.8285513059987146E-2</v>
      </c>
      <c r="O14" s="17">
        <f t="shared" ref="O14:O43" si="1">IF(K14="",0,(SUMIF($G$14:$G$191,K14,$I$14:$I$191)))</f>
        <v>10960.494852928783</v>
      </c>
      <c r="P14" s="18">
        <f>IF(K14="",-1,(-($M$6-(O14/L14))/$M$6))</f>
        <v>-0.10038190059247264</v>
      </c>
      <c r="Q14" s="29"/>
    </row>
    <row r="15" spans="1:20" s="3" customFormat="1">
      <c r="A15" s="30"/>
      <c r="B15" t="s">
        <v>34</v>
      </c>
      <c r="C15" s="13"/>
      <c r="D15" s="15"/>
      <c r="E15" s="14"/>
      <c r="F15" s="15"/>
      <c r="G15" s="48" t="s">
        <v>32</v>
      </c>
      <c r="H15" s="53">
        <v>2185</v>
      </c>
      <c r="I15" s="56">
        <v>2075.49836281648</v>
      </c>
      <c r="J15" s="30"/>
      <c r="K15" s="47" t="s">
        <v>35</v>
      </c>
      <c r="L15" s="38">
        <v>3</v>
      </c>
      <c r="M15" s="17">
        <f t="shared" si="0"/>
        <v>9212</v>
      </c>
      <c r="N15" s="18">
        <f>IF(K15="",-1,(-($L$6-(M15/L15))/$L$6))</f>
        <v>-0.15374957895703836</v>
      </c>
      <c r="O15" s="17">
        <f t="shared" si="1"/>
        <v>9787.8192382891521</v>
      </c>
      <c r="P15" s="18">
        <f>IF(K15="",-1,(-($M$6-(O15/L15))/$M$6))</f>
        <v>-0.19663304817471527</v>
      </c>
      <c r="Q15" s="29"/>
      <c r="T15" s="40"/>
    </row>
    <row r="16" spans="1:20" s="3" customFormat="1">
      <c r="A16" s="30"/>
      <c r="B16" t="s">
        <v>36</v>
      </c>
      <c r="C16" s="13"/>
      <c r="D16" s="15"/>
      <c r="E16" s="14"/>
      <c r="F16" s="15"/>
      <c r="G16" s="48" t="s">
        <v>32</v>
      </c>
      <c r="H16" s="53">
        <v>1848</v>
      </c>
      <c r="I16" s="56">
        <v>1409.3169544678947</v>
      </c>
      <c r="J16" s="30"/>
      <c r="K16" s="47" t="s">
        <v>37</v>
      </c>
      <c r="L16" s="38">
        <v>3</v>
      </c>
      <c r="M16" s="17">
        <f t="shared" si="0"/>
        <v>11630</v>
      </c>
      <c r="N16" s="18">
        <f t="shared" ref="N16:N78" si="2">IF(K16="",-1,(-($L$6-(M16/L16))/$L$6))</f>
        <v>6.8377376978901852E-2</v>
      </c>
      <c r="O16" s="17">
        <f t="shared" si="1"/>
        <v>10939.519676511756</v>
      </c>
      <c r="P16" s="18">
        <f t="shared" ref="P16:P78" si="3">IF(K16="",-1,(-($M$6-(O16/L16))/$M$6))</f>
        <v>-0.10210350610355785</v>
      </c>
      <c r="Q16" s="29"/>
      <c r="T16" s="40"/>
    </row>
    <row r="17" spans="1:20" s="3" customFormat="1">
      <c r="A17" s="30"/>
      <c r="B17" t="s">
        <v>38</v>
      </c>
      <c r="C17" s="13"/>
      <c r="D17" s="15"/>
      <c r="E17" s="14"/>
      <c r="F17" s="15"/>
      <c r="G17" s="48" t="s">
        <v>32</v>
      </c>
      <c r="H17" s="53">
        <v>1627</v>
      </c>
      <c r="I17" s="56">
        <v>1816.9098263368835</v>
      </c>
      <c r="J17" s="30"/>
      <c r="K17" s="47" t="s">
        <v>39</v>
      </c>
      <c r="L17" s="38">
        <v>3</v>
      </c>
      <c r="M17" s="17">
        <f t="shared" si="0"/>
        <v>9776</v>
      </c>
      <c r="N17" s="18">
        <f t="shared" si="2"/>
        <v>-0.10193832868910195</v>
      </c>
      <c r="O17" s="17">
        <f t="shared" si="1"/>
        <v>24530.183553085055</v>
      </c>
      <c r="P17" s="18">
        <f t="shared" si="3"/>
        <v>1.0133942310321296</v>
      </c>
      <c r="Q17" s="29"/>
      <c r="T17" s="40"/>
    </row>
    <row r="18" spans="1:20" s="3" customFormat="1">
      <c r="A18" s="30"/>
      <c r="B18" t="s">
        <v>40</v>
      </c>
      <c r="C18" s="13"/>
      <c r="D18" s="15"/>
      <c r="E18" s="14"/>
      <c r="F18" s="15"/>
      <c r="G18" s="48" t="s">
        <v>32</v>
      </c>
      <c r="H18" s="53">
        <v>4163</v>
      </c>
      <c r="I18" s="56">
        <v>3895.6146115604847</v>
      </c>
      <c r="J18" s="30"/>
      <c r="K18" s="47" t="s">
        <v>41</v>
      </c>
      <c r="L18" s="38">
        <v>3</v>
      </c>
      <c r="M18" s="17">
        <f t="shared" si="0"/>
        <v>10888</v>
      </c>
      <c r="N18" s="18">
        <f t="shared" si="2"/>
        <v>2.1434914413450269E-4</v>
      </c>
      <c r="O18" s="17">
        <f t="shared" si="1"/>
        <v>10410.852127996415</v>
      </c>
      <c r="P18" s="18">
        <f t="shared" si="3"/>
        <v>-0.14549560669714762</v>
      </c>
      <c r="Q18" s="29"/>
      <c r="T18" s="40"/>
    </row>
    <row r="19" spans="1:20" s="3" customFormat="1">
      <c r="B19" t="s">
        <v>42</v>
      </c>
      <c r="C19" s="13"/>
      <c r="D19" s="15"/>
      <c r="E19" s="14"/>
      <c r="F19" s="15"/>
      <c r="G19" s="48" t="s">
        <v>43</v>
      </c>
      <c r="H19" s="53">
        <v>1759</v>
      </c>
      <c r="I19" s="56">
        <v>2045.8743934028098</v>
      </c>
      <c r="J19" s="30"/>
      <c r="K19" s="47" t="s">
        <v>44</v>
      </c>
      <c r="L19" s="38">
        <v>3</v>
      </c>
      <c r="M19" s="17">
        <f t="shared" si="0"/>
        <v>10587</v>
      </c>
      <c r="N19" s="18">
        <f t="shared" si="2"/>
        <v>-2.7436690449214592E-2</v>
      </c>
      <c r="O19" s="17">
        <f t="shared" si="1"/>
        <v>9825.8116114875647</v>
      </c>
      <c r="P19" s="18">
        <f t="shared" si="3"/>
        <v>-0.19351470114500935</v>
      </c>
      <c r="Q19" s="29"/>
      <c r="T19" s="40"/>
    </row>
    <row r="20" spans="1:20">
      <c r="A20" s="12"/>
      <c r="B20" t="s">
        <v>45</v>
      </c>
      <c r="C20" s="13"/>
      <c r="D20" s="15"/>
      <c r="E20" s="14"/>
      <c r="F20" s="15"/>
      <c r="G20" s="48" t="s">
        <v>43</v>
      </c>
      <c r="H20" s="53">
        <v>4194</v>
      </c>
      <c r="I20" s="56">
        <v>3548.3611990402528</v>
      </c>
      <c r="J20" s="12"/>
      <c r="K20" s="47" t="s">
        <v>46</v>
      </c>
      <c r="L20" s="38">
        <v>3</v>
      </c>
      <c r="M20" s="17">
        <f t="shared" si="0"/>
        <v>11190</v>
      </c>
      <c r="N20" s="18">
        <f t="shared" si="2"/>
        <v>2.7957252656398292E-2</v>
      </c>
      <c r="O20" s="17">
        <f t="shared" si="1"/>
        <v>10049.118822540944</v>
      </c>
      <c r="P20" s="18">
        <f t="shared" si="3"/>
        <v>-0.17518603884577419</v>
      </c>
      <c r="Q20" s="11"/>
      <c r="T20" s="41"/>
    </row>
    <row r="21" spans="1:20">
      <c r="A21" s="12"/>
      <c r="B21" t="s">
        <v>47</v>
      </c>
      <c r="C21" s="13"/>
      <c r="D21" s="15"/>
      <c r="E21" s="14"/>
      <c r="F21" s="15"/>
      <c r="G21" s="48" t="s">
        <v>43</v>
      </c>
      <c r="H21" s="53">
        <v>782</v>
      </c>
      <c r="I21" s="56">
        <v>775.87697346408493</v>
      </c>
      <c r="J21" s="12"/>
      <c r="K21" s="47" t="s">
        <v>48</v>
      </c>
      <c r="L21" s="38">
        <v>3</v>
      </c>
      <c r="M21" s="17">
        <f t="shared" si="0"/>
        <v>9382</v>
      </c>
      <c r="N21" s="18">
        <f t="shared" si="2"/>
        <v>-0.13813271274152553</v>
      </c>
      <c r="O21" s="17">
        <f t="shared" si="1"/>
        <v>9019.0075750528449</v>
      </c>
      <c r="P21" s="18">
        <f t="shared" si="3"/>
        <v>-0.25973575444515085</v>
      </c>
      <c r="Q21" s="11"/>
      <c r="T21" s="41"/>
    </row>
    <row r="22" spans="1:20">
      <c r="A22" s="12"/>
      <c r="B22" t="s">
        <v>49</v>
      </c>
      <c r="C22" s="13"/>
      <c r="D22" s="15"/>
      <c r="E22" s="14"/>
      <c r="F22" s="15"/>
      <c r="G22" s="48" t="s">
        <v>43</v>
      </c>
      <c r="H22" s="53">
        <v>1310</v>
      </c>
      <c r="I22" s="56">
        <v>1346.6351952798543</v>
      </c>
      <c r="J22" s="12"/>
      <c r="K22" s="47" t="s">
        <v>50</v>
      </c>
      <c r="L22" s="38">
        <v>3</v>
      </c>
      <c r="M22" s="17">
        <f t="shared" si="0"/>
        <v>11755</v>
      </c>
      <c r="N22" s="18">
        <f t="shared" si="2"/>
        <v>7.9860366843249542E-2</v>
      </c>
      <c r="O22" s="17">
        <f t="shared" si="1"/>
        <v>11301.410625749329</v>
      </c>
      <c r="P22" s="18">
        <f t="shared" si="3"/>
        <v>-7.2400134831147045E-2</v>
      </c>
      <c r="Q22" s="11"/>
      <c r="T22" s="41"/>
    </row>
    <row r="23" spans="1:20">
      <c r="A23" s="12"/>
      <c r="B23" t="s">
        <v>51</v>
      </c>
      <c r="C23" s="13"/>
      <c r="D23" s="15"/>
      <c r="E23" s="14"/>
      <c r="F23" s="15"/>
      <c r="G23" s="48" t="s">
        <v>43</v>
      </c>
      <c r="H23" s="53">
        <v>1167</v>
      </c>
      <c r="I23" s="56">
        <v>2071.0714771021508</v>
      </c>
      <c r="J23" s="12"/>
      <c r="K23" s="47" t="s">
        <v>52</v>
      </c>
      <c r="L23" s="38">
        <v>3</v>
      </c>
      <c r="M23" s="17">
        <f t="shared" si="0"/>
        <v>10579</v>
      </c>
      <c r="N23" s="18">
        <f t="shared" si="2"/>
        <v>-2.8171601800532797E-2</v>
      </c>
      <c r="O23" s="17">
        <f t="shared" si="1"/>
        <v>10141.070293793638</v>
      </c>
      <c r="P23" s="18">
        <f t="shared" si="3"/>
        <v>-0.16763882415190742</v>
      </c>
      <c r="Q23" s="11"/>
      <c r="T23" s="41"/>
    </row>
    <row r="24" spans="1:20">
      <c r="A24" s="12"/>
      <c r="B24" t="s">
        <v>53</v>
      </c>
      <c r="C24" s="13"/>
      <c r="D24" s="15"/>
      <c r="E24" s="14"/>
      <c r="F24" s="15"/>
      <c r="G24" s="48" t="s">
        <v>54</v>
      </c>
      <c r="H24" s="53">
        <v>2663</v>
      </c>
      <c r="I24" s="56">
        <v>2569.6646637200965</v>
      </c>
      <c r="J24" s="12"/>
      <c r="K24" s="47" t="s">
        <v>55</v>
      </c>
      <c r="L24" s="38">
        <v>3</v>
      </c>
      <c r="M24" s="17">
        <f t="shared" si="0"/>
        <v>10795</v>
      </c>
      <c r="N24" s="18">
        <f t="shared" si="2"/>
        <v>-8.3289953149401214E-3</v>
      </c>
      <c r="O24" s="17">
        <f t="shared" si="1"/>
        <v>12925.066674722255</v>
      </c>
      <c r="P24" s="18">
        <f t="shared" si="3"/>
        <v>6.0866691937924301E-2</v>
      </c>
      <c r="Q24" s="11"/>
      <c r="T24" s="41"/>
    </row>
    <row r="25" spans="1:20">
      <c r="A25" s="12"/>
      <c r="B25" t="s">
        <v>56</v>
      </c>
      <c r="C25" s="13"/>
      <c r="D25" s="15"/>
      <c r="E25" s="14"/>
      <c r="F25" s="15"/>
      <c r="G25" s="48" t="s">
        <v>54</v>
      </c>
      <c r="H25" s="53">
        <v>1101</v>
      </c>
      <c r="I25" s="56">
        <v>1008.0639271392274</v>
      </c>
      <c r="J25" s="12"/>
      <c r="K25" s="47" t="s">
        <v>57</v>
      </c>
      <c r="L25" s="38">
        <v>3</v>
      </c>
      <c r="M25" s="17">
        <f t="shared" si="0"/>
        <v>11331</v>
      </c>
      <c r="N25" s="18">
        <f t="shared" si="2"/>
        <v>4.0910065223382398E-2</v>
      </c>
      <c r="O25" s="17">
        <f t="shared" si="1"/>
        <v>11294.359185842328</v>
      </c>
      <c r="P25" s="18">
        <f t="shared" si="3"/>
        <v>-7.2978904590390872E-2</v>
      </c>
      <c r="Q25" s="11"/>
      <c r="T25" s="41"/>
    </row>
    <row r="26" spans="1:20">
      <c r="A26" s="12"/>
      <c r="B26" t="s">
        <v>58</v>
      </c>
      <c r="C26" s="13"/>
      <c r="D26" s="15"/>
      <c r="E26" s="14"/>
      <c r="F26" s="15"/>
      <c r="G26" s="48" t="s">
        <v>54</v>
      </c>
      <c r="H26" s="53">
        <v>2200</v>
      </c>
      <c r="I26" s="56">
        <v>1840.6628021142899</v>
      </c>
      <c r="J26" s="12"/>
      <c r="K26" s="47" t="s">
        <v>59</v>
      </c>
      <c r="L26" s="38">
        <v>3</v>
      </c>
      <c r="M26" s="17">
        <f t="shared" si="0"/>
        <v>8941</v>
      </c>
      <c r="N26" s="18">
        <f t="shared" si="2"/>
        <v>-0.17864470098294391</v>
      </c>
      <c r="O26" s="17">
        <f t="shared" si="1"/>
        <v>10018.551415761582</v>
      </c>
      <c r="P26" s="18">
        <f t="shared" si="3"/>
        <v>-0.17769495771847624</v>
      </c>
      <c r="Q26" s="11"/>
      <c r="T26" s="41"/>
    </row>
    <row r="27" spans="1:20">
      <c r="A27" s="12"/>
      <c r="B27" t="s">
        <v>60</v>
      </c>
      <c r="C27" s="13"/>
      <c r="D27" s="15"/>
      <c r="E27" s="14"/>
      <c r="F27" s="15"/>
      <c r="G27" s="48" t="s">
        <v>54</v>
      </c>
      <c r="H27" s="53">
        <v>1244</v>
      </c>
      <c r="I27" s="56">
        <v>913.9282646219599</v>
      </c>
      <c r="J27" s="12"/>
      <c r="K27" s="47" t="s">
        <v>61</v>
      </c>
      <c r="L27" s="38">
        <v>3</v>
      </c>
      <c r="M27" s="17">
        <f t="shared" si="0"/>
        <v>9293</v>
      </c>
      <c r="N27" s="18">
        <f>IF(K27="",-1,(-($L$6-(M27/L27))/$L$6))</f>
        <v>-0.14630860152494113</v>
      </c>
      <c r="O27" s="17">
        <f t="shared" si="1"/>
        <v>11965.650590616617</v>
      </c>
      <c r="P27" s="18">
        <f t="shared" si="3"/>
        <v>-1.7880489252849515E-2</v>
      </c>
      <c r="Q27" s="11"/>
      <c r="T27" s="41"/>
    </row>
    <row r="28" spans="1:20">
      <c r="A28" s="12"/>
      <c r="B28" t="s">
        <v>62</v>
      </c>
      <c r="C28" s="13"/>
      <c r="D28" s="15"/>
      <c r="E28" s="14"/>
      <c r="F28" s="15"/>
      <c r="G28" s="48" t="s">
        <v>54</v>
      </c>
      <c r="H28" s="53">
        <v>1811</v>
      </c>
      <c r="I28" s="56">
        <v>1920.1763769512106</v>
      </c>
      <c r="J28" s="12"/>
      <c r="K28" s="47" t="s">
        <v>63</v>
      </c>
      <c r="L28" s="38">
        <v>3</v>
      </c>
      <c r="M28" s="17">
        <f t="shared" si="0"/>
        <v>11253</v>
      </c>
      <c r="N28" s="18">
        <f t="shared" si="2"/>
        <v>3.3744679548029489E-2</v>
      </c>
      <c r="O28" s="17">
        <f t="shared" si="1"/>
        <v>19454.929492928368</v>
      </c>
      <c r="P28" s="18">
        <f t="shared" si="3"/>
        <v>0.59682632302490524</v>
      </c>
      <c r="Q28" s="11"/>
      <c r="T28" s="41"/>
    </row>
    <row r="29" spans="1:20">
      <c r="A29" s="12"/>
      <c r="B29" t="s">
        <v>64</v>
      </c>
      <c r="C29" s="13"/>
      <c r="D29" s="15"/>
      <c r="E29" s="14"/>
      <c r="F29" s="15"/>
      <c r="G29" s="48" t="s">
        <v>54</v>
      </c>
      <c r="H29" s="53">
        <v>1897</v>
      </c>
      <c r="I29" s="56">
        <v>1919.7941001491099</v>
      </c>
      <c r="J29" s="12"/>
      <c r="K29" s="47" t="s">
        <v>65</v>
      </c>
      <c r="L29" s="38">
        <v>3</v>
      </c>
      <c r="M29" s="17">
        <f t="shared" si="0"/>
        <v>10541</v>
      </c>
      <c r="N29" s="18">
        <f t="shared" si="2"/>
        <v>-3.1662430719294553E-2</v>
      </c>
      <c r="O29" s="17">
        <f t="shared" si="1"/>
        <v>9903.882990054215</v>
      </c>
      <c r="P29" s="18">
        <f t="shared" si="3"/>
        <v>-0.18710673999483479</v>
      </c>
      <c r="Q29" s="11"/>
      <c r="T29" s="41"/>
    </row>
    <row r="30" spans="1:20">
      <c r="A30" s="12"/>
      <c r="B30" t="s">
        <v>66</v>
      </c>
      <c r="C30" s="13"/>
      <c r="D30" s="15"/>
      <c r="E30" s="14"/>
      <c r="F30" s="15"/>
      <c r="G30" s="48" t="s">
        <v>54</v>
      </c>
      <c r="H30" s="53">
        <v>714</v>
      </c>
      <c r="I30" s="56">
        <v>767.22954181586329</v>
      </c>
      <c r="J30" s="12"/>
      <c r="K30" s="47" t="s">
        <v>67</v>
      </c>
      <c r="L30" s="38">
        <v>3</v>
      </c>
      <c r="M30" s="17">
        <f t="shared" si="0"/>
        <v>9119</v>
      </c>
      <c r="N30" s="18">
        <f t="shared" si="2"/>
        <v>-0.16229292341611298</v>
      </c>
      <c r="O30" s="17">
        <f t="shared" si="1"/>
        <v>9570.2636769079872</v>
      </c>
      <c r="P30" s="18">
        <f t="shared" si="3"/>
        <v>-0.21448962520626808</v>
      </c>
      <c r="Q30" s="11"/>
      <c r="T30" s="41"/>
    </row>
    <row r="31" spans="1:20">
      <c r="A31" s="12"/>
      <c r="B31" t="s">
        <v>68</v>
      </c>
      <c r="C31" s="13"/>
      <c r="D31" s="15"/>
      <c r="E31" s="14"/>
      <c r="F31" s="15"/>
      <c r="G31" s="48" t="s">
        <v>69</v>
      </c>
      <c r="H31" s="53">
        <v>1901</v>
      </c>
      <c r="I31" s="56">
        <v>1721.0163929778364</v>
      </c>
      <c r="J31" s="12"/>
      <c r="K31" s="47" t="s">
        <v>70</v>
      </c>
      <c r="L31" s="38">
        <v>3</v>
      </c>
      <c r="M31" s="17">
        <f t="shared" si="0"/>
        <v>12528</v>
      </c>
      <c r="N31" s="18">
        <f t="shared" si="2"/>
        <v>0.15087117616437515</v>
      </c>
      <c r="O31" s="17">
        <f t="shared" si="1"/>
        <v>14330.491892778433</v>
      </c>
      <c r="P31" s="18">
        <f t="shared" si="3"/>
        <v>0.17622151674214007</v>
      </c>
      <c r="Q31" s="11"/>
      <c r="T31" s="41"/>
    </row>
    <row r="32" spans="1:20">
      <c r="A32" s="12"/>
      <c r="B32" t="s">
        <v>71</v>
      </c>
      <c r="C32" s="13"/>
      <c r="D32" s="15"/>
      <c r="E32" s="14"/>
      <c r="F32" s="15"/>
      <c r="G32" s="48" t="s">
        <v>69</v>
      </c>
      <c r="H32" s="53">
        <v>1613</v>
      </c>
      <c r="I32" s="56">
        <v>1276.8511911081682</v>
      </c>
      <c r="J32" s="12"/>
      <c r="K32" s="47" t="s">
        <v>72</v>
      </c>
      <c r="L32" s="38">
        <v>3</v>
      </c>
      <c r="M32" s="17">
        <f t="shared" si="0"/>
        <v>11246</v>
      </c>
      <c r="N32" s="18">
        <f t="shared" si="2"/>
        <v>3.310163211562598E-2</v>
      </c>
      <c r="O32" s="17">
        <f t="shared" si="1"/>
        <v>10860.452807398053</v>
      </c>
      <c r="P32" s="18">
        <f t="shared" si="3"/>
        <v>-0.10859317536325985</v>
      </c>
      <c r="Q32" s="11"/>
      <c r="T32" s="41"/>
    </row>
    <row r="33" spans="1:20">
      <c r="A33" s="12"/>
      <c r="B33" t="s">
        <v>73</v>
      </c>
      <c r="C33" s="13"/>
      <c r="D33" s="15"/>
      <c r="E33" s="14"/>
      <c r="F33" s="15"/>
      <c r="G33" s="48" t="s">
        <v>69</v>
      </c>
      <c r="H33" s="53">
        <v>1888</v>
      </c>
      <c r="I33" s="56">
        <v>1954.0892608336558</v>
      </c>
      <c r="J33" s="12"/>
      <c r="K33" s="47" t="s">
        <v>74</v>
      </c>
      <c r="L33" s="38">
        <v>3</v>
      </c>
      <c r="M33" s="17">
        <f t="shared" si="0"/>
        <v>10216</v>
      </c>
      <c r="N33" s="18">
        <f t="shared" si="2"/>
        <v>-6.1518204366598266E-2</v>
      </c>
      <c r="O33" s="17">
        <f t="shared" si="1"/>
        <v>12562.690032010634</v>
      </c>
      <c r="P33" s="18">
        <f t="shared" si="3"/>
        <v>3.112345580120935E-2</v>
      </c>
      <c r="Q33" s="11"/>
      <c r="T33" s="41"/>
    </row>
    <row r="34" spans="1:20">
      <c r="A34" s="12"/>
      <c r="B34" t="s">
        <v>75</v>
      </c>
      <c r="C34" s="13"/>
      <c r="D34" s="15"/>
      <c r="E34" s="14"/>
      <c r="F34" s="15"/>
      <c r="G34" s="48" t="s">
        <v>69</v>
      </c>
      <c r="H34" s="53">
        <v>1399</v>
      </c>
      <c r="I34" s="56">
        <v>1683.788101425677</v>
      </c>
      <c r="J34" s="12"/>
      <c r="K34" s="47" t="s">
        <v>76</v>
      </c>
      <c r="L34" s="38">
        <v>3</v>
      </c>
      <c r="M34" s="17">
        <f t="shared" si="0"/>
        <v>10929</v>
      </c>
      <c r="N34" s="18">
        <f t="shared" si="2"/>
        <v>3.9807698196404782E-3</v>
      </c>
      <c r="O34" s="17">
        <f t="shared" si="1"/>
        <v>13779.404215260403</v>
      </c>
      <c r="P34" s="18">
        <f t="shared" si="3"/>
        <v>0.13098921147599576</v>
      </c>
      <c r="Q34" s="11"/>
      <c r="T34" s="41"/>
    </row>
    <row r="35" spans="1:20">
      <c r="A35" s="12"/>
      <c r="B35" t="s">
        <v>77</v>
      </c>
      <c r="C35" s="13"/>
      <c r="D35" s="15"/>
      <c r="E35" s="14"/>
      <c r="F35" s="15"/>
      <c r="G35" s="48" t="s">
        <v>69</v>
      </c>
      <c r="H35" s="53">
        <v>2592</v>
      </c>
      <c r="I35" s="56">
        <v>2540.2368299527916</v>
      </c>
      <c r="J35" s="12"/>
      <c r="K35" s="47" t="s">
        <v>78</v>
      </c>
      <c r="L35" s="38">
        <v>3</v>
      </c>
      <c r="M35" s="17">
        <f t="shared" si="0"/>
        <v>14597</v>
      </c>
      <c r="N35" s="18">
        <f t="shared" si="2"/>
        <v>0.34093762439905689</v>
      </c>
      <c r="O35" s="17">
        <f t="shared" si="1"/>
        <v>23000.211524139391</v>
      </c>
      <c r="P35" s="18">
        <f t="shared" si="3"/>
        <v>0.887816823506685</v>
      </c>
      <c r="Q35" s="11"/>
      <c r="T35" s="41"/>
    </row>
    <row r="36" spans="1:20">
      <c r="A36" s="12"/>
      <c r="B36" t="s">
        <v>79</v>
      </c>
      <c r="C36" s="13"/>
      <c r="D36" s="15"/>
      <c r="E36" s="14"/>
      <c r="F36" s="15"/>
      <c r="G36" s="48" t="s">
        <v>69</v>
      </c>
      <c r="H36" s="53">
        <v>1495</v>
      </c>
      <c r="I36" s="56">
        <v>1234.870351698285</v>
      </c>
      <c r="J36" s="12"/>
      <c r="K36" s="47" t="s">
        <v>80</v>
      </c>
      <c r="L36" s="38">
        <v>3</v>
      </c>
      <c r="M36" s="17">
        <f t="shared" si="0"/>
        <v>9719</v>
      </c>
      <c r="N36" s="18">
        <f t="shared" si="2"/>
        <v>-0.10717457206724446</v>
      </c>
      <c r="O36" s="17">
        <f t="shared" si="1"/>
        <v>10934.251026208891</v>
      </c>
      <c r="P36" s="18">
        <f t="shared" si="3"/>
        <v>-0.10253594763430138</v>
      </c>
      <c r="Q36" s="11"/>
      <c r="T36" s="41"/>
    </row>
    <row r="37" spans="1:20">
      <c r="A37" s="12"/>
      <c r="B37" t="s">
        <v>81</v>
      </c>
      <c r="C37" s="13"/>
      <c r="D37" s="15"/>
      <c r="E37" s="14"/>
      <c r="F37" s="15"/>
      <c r="G37" s="48" t="s">
        <v>82</v>
      </c>
      <c r="H37" s="53">
        <v>1699</v>
      </c>
      <c r="I37" s="56">
        <v>3545.5827671401298</v>
      </c>
      <c r="J37" s="12"/>
      <c r="K37" s="47" t="s">
        <v>83</v>
      </c>
      <c r="L37" s="38">
        <v>3</v>
      </c>
      <c r="M37" s="17">
        <f t="shared" si="0"/>
        <v>13872</v>
      </c>
      <c r="N37" s="18">
        <f t="shared" si="2"/>
        <v>0.27433628318584069</v>
      </c>
      <c r="O37" s="17">
        <f t="shared" si="1"/>
        <v>14537.674606128117</v>
      </c>
      <c r="P37" s="18">
        <f t="shared" si="3"/>
        <v>0.19322670868964908</v>
      </c>
      <c r="Q37" s="11"/>
      <c r="T37" s="41"/>
    </row>
    <row r="38" spans="1:20">
      <c r="A38" s="12"/>
      <c r="B38" t="s">
        <v>84</v>
      </c>
      <c r="C38" s="13"/>
      <c r="D38" s="15"/>
      <c r="E38" s="14"/>
      <c r="F38" s="15"/>
      <c r="G38" s="48" t="s">
        <v>82</v>
      </c>
      <c r="H38" s="53">
        <v>785</v>
      </c>
      <c r="I38" s="56">
        <v>3692.7520327149555</v>
      </c>
      <c r="J38" s="12"/>
      <c r="K38" s="47" t="s">
        <v>85</v>
      </c>
      <c r="L38" s="38">
        <v>3</v>
      </c>
      <c r="M38" s="17">
        <f t="shared" si="0"/>
        <v>10338</v>
      </c>
      <c r="N38" s="18">
        <f t="shared" si="2"/>
        <v>-5.0310806258995033E-2</v>
      </c>
      <c r="O38" s="17">
        <f t="shared" si="1"/>
        <v>11070.189659411139</v>
      </c>
      <c r="P38" s="18">
        <f t="shared" si="3"/>
        <v>-9.1378344215986285E-2</v>
      </c>
      <c r="Q38" s="11"/>
      <c r="T38" s="41"/>
    </row>
    <row r="39" spans="1:20">
      <c r="A39" s="12"/>
      <c r="B39" t="s">
        <v>86</v>
      </c>
      <c r="C39" s="13"/>
      <c r="D39" s="15"/>
      <c r="E39" s="14"/>
      <c r="F39" s="15"/>
      <c r="G39" s="48" t="s">
        <v>82</v>
      </c>
      <c r="H39" s="53">
        <v>2618</v>
      </c>
      <c r="I39" s="56">
        <v>3471.5445748315869</v>
      </c>
      <c r="J39" s="12"/>
      <c r="K39" s="47" t="s">
        <v>87</v>
      </c>
      <c r="L39" s="38">
        <v>3</v>
      </c>
      <c r="M39" s="17">
        <f t="shared" si="0"/>
        <v>11110</v>
      </c>
      <c r="N39" s="18">
        <f t="shared" si="2"/>
        <v>2.0608139143215864E-2</v>
      </c>
      <c r="O39" s="17">
        <f t="shared" si="1"/>
        <v>10199.10309444331</v>
      </c>
      <c r="P39" s="18">
        <f t="shared" si="3"/>
        <v>-0.16287559415871036</v>
      </c>
      <c r="Q39" s="11"/>
      <c r="T39" s="41"/>
    </row>
    <row r="40" spans="1:20">
      <c r="A40" s="12"/>
      <c r="B40" t="s">
        <v>88</v>
      </c>
      <c r="C40" s="13"/>
      <c r="D40" s="15"/>
      <c r="E40" s="14"/>
      <c r="F40" s="15"/>
      <c r="G40" s="48" t="s">
        <v>82</v>
      </c>
      <c r="H40" s="53">
        <v>947</v>
      </c>
      <c r="I40" s="56">
        <v>2705.8497108517968</v>
      </c>
      <c r="J40" s="12"/>
      <c r="K40" s="47" t="s">
        <v>89</v>
      </c>
      <c r="L40" s="38">
        <v>3</v>
      </c>
      <c r="M40" s="17">
        <f t="shared" si="0"/>
        <v>10548</v>
      </c>
      <c r="N40" s="18">
        <f t="shared" si="2"/>
        <v>-3.1019383286891047E-2</v>
      </c>
      <c r="O40" s="17">
        <f t="shared" si="1"/>
        <v>9980.7953170314322</v>
      </c>
      <c r="P40" s="18">
        <f t="shared" si="3"/>
        <v>-0.18079391175626625</v>
      </c>
      <c r="Q40" s="11"/>
      <c r="T40" s="41"/>
    </row>
    <row r="41" spans="1:20">
      <c r="A41" s="12"/>
      <c r="B41" t="s">
        <v>90</v>
      </c>
      <c r="C41" s="13"/>
      <c r="D41" s="15"/>
      <c r="E41" s="14"/>
      <c r="F41" s="15"/>
      <c r="G41" s="48" t="s">
        <v>82</v>
      </c>
      <c r="H41" s="53">
        <v>658</v>
      </c>
      <c r="I41" s="56">
        <v>3939.4452160721025</v>
      </c>
      <c r="J41" s="12"/>
      <c r="K41" s="47" t="s">
        <v>91</v>
      </c>
      <c r="L41" s="38">
        <v>3</v>
      </c>
      <c r="M41" s="17">
        <f t="shared" si="0"/>
        <v>10993</v>
      </c>
      <c r="N41" s="18">
        <f t="shared" si="2"/>
        <v>9.8600606301864971E-3</v>
      </c>
      <c r="O41" s="17">
        <f t="shared" si="1"/>
        <v>10232.119609582418</v>
      </c>
      <c r="P41" s="18">
        <f t="shared" si="3"/>
        <v>-0.16016565678844943</v>
      </c>
      <c r="Q41" s="11"/>
      <c r="T41" s="41"/>
    </row>
    <row r="42" spans="1:20">
      <c r="A42" s="12"/>
      <c r="B42" t="s">
        <v>92</v>
      </c>
      <c r="C42" s="13"/>
      <c r="D42" s="15"/>
      <c r="E42" s="14"/>
      <c r="F42" s="15"/>
      <c r="G42" s="48" t="s">
        <v>82</v>
      </c>
      <c r="H42" s="53">
        <v>966</v>
      </c>
      <c r="I42" s="56">
        <v>1823.2228827067265</v>
      </c>
      <c r="J42" s="12"/>
      <c r="K42" s="47" t="s">
        <v>93</v>
      </c>
      <c r="L42" s="38">
        <v>3</v>
      </c>
      <c r="M42" s="17">
        <f t="shared" si="0"/>
        <v>10773</v>
      </c>
      <c r="N42" s="18">
        <f t="shared" si="2"/>
        <v>-1.0350001531065342E-2</v>
      </c>
      <c r="O42" s="17">
        <f t="shared" si="1"/>
        <v>10326.580909300352</v>
      </c>
      <c r="P42" s="18">
        <f t="shared" si="3"/>
        <v>-0.15241243979778543</v>
      </c>
      <c r="Q42" s="11"/>
      <c r="T42" s="41"/>
    </row>
    <row r="43" spans="1:20">
      <c r="A43" s="12"/>
      <c r="B43" t="s">
        <v>94</v>
      </c>
      <c r="C43" s="13"/>
      <c r="D43" s="15"/>
      <c r="E43" s="14"/>
      <c r="F43" s="15"/>
      <c r="G43" s="48" t="s">
        <v>82</v>
      </c>
      <c r="H43" s="53">
        <v>2103</v>
      </c>
      <c r="I43" s="56">
        <v>5351.7863687677564</v>
      </c>
      <c r="J43" s="12"/>
      <c r="K43" s="47" t="s">
        <v>95</v>
      </c>
      <c r="L43" s="38">
        <v>3</v>
      </c>
      <c r="M43" s="17">
        <f t="shared" si="0"/>
        <v>11800</v>
      </c>
      <c r="N43" s="18">
        <f t="shared" si="2"/>
        <v>8.3994243194414689E-2</v>
      </c>
      <c r="O43" s="17">
        <f t="shared" si="1"/>
        <v>11592.967496614016</v>
      </c>
      <c r="P43" s="18">
        <f t="shared" si="3"/>
        <v>-4.846966074617378E-2</v>
      </c>
      <c r="Q43" s="11"/>
      <c r="T43" s="41"/>
    </row>
    <row r="44" spans="1:20">
      <c r="A44" s="12"/>
      <c r="B44" t="s">
        <v>96</v>
      </c>
      <c r="C44" s="13"/>
      <c r="D44" s="15"/>
      <c r="E44" s="14"/>
      <c r="F44" s="15"/>
      <c r="G44" s="48" t="s">
        <v>97</v>
      </c>
      <c r="H44" s="53">
        <v>1602</v>
      </c>
      <c r="I44" s="56">
        <v>1657.8027278111217</v>
      </c>
      <c r="J44" s="12"/>
      <c r="K44" s="2"/>
      <c r="L44" s="1"/>
      <c r="M44" s="17">
        <f t="shared" si="0"/>
        <v>0</v>
      </c>
      <c r="N44" s="18">
        <f t="shared" si="2"/>
        <v>-1</v>
      </c>
      <c r="O44" s="17"/>
      <c r="P44" s="18">
        <f t="shared" si="3"/>
        <v>-1</v>
      </c>
      <c r="Q44" s="11"/>
      <c r="T44" s="41"/>
    </row>
    <row r="45" spans="1:20">
      <c r="A45" s="12"/>
      <c r="B45" t="s">
        <v>98</v>
      </c>
      <c r="C45" s="13"/>
      <c r="D45" s="15"/>
      <c r="E45" s="14"/>
      <c r="F45" s="15"/>
      <c r="G45" s="48" t="s">
        <v>97</v>
      </c>
      <c r="H45" s="53">
        <v>3216</v>
      </c>
      <c r="I45" s="56">
        <v>3323.6849656863797</v>
      </c>
      <c r="J45" s="12"/>
      <c r="K45" s="2"/>
      <c r="L45" s="1"/>
      <c r="M45" s="17">
        <f t="shared" si="0"/>
        <v>0</v>
      </c>
      <c r="N45" s="18">
        <f t="shared" si="2"/>
        <v>-1</v>
      </c>
      <c r="O45" s="17">
        <f t="shared" ref="O45:O91" si="4">IF(K45="",0,(SUMIF($G$14:$G$191,K45,$I$14:$I$191)))</f>
        <v>0</v>
      </c>
      <c r="P45" s="18">
        <f t="shared" si="3"/>
        <v>-1</v>
      </c>
      <c r="Q45" s="11"/>
      <c r="T45" s="41"/>
    </row>
    <row r="46" spans="1:20">
      <c r="A46" s="12"/>
      <c r="B46" t="s">
        <v>99</v>
      </c>
      <c r="C46" s="13"/>
      <c r="D46" s="15"/>
      <c r="E46" s="14"/>
      <c r="F46" s="15"/>
      <c r="G46" s="48" t="s">
        <v>97</v>
      </c>
      <c r="H46" s="53">
        <v>1657</v>
      </c>
      <c r="I46" s="56">
        <v>2189.6411751724945</v>
      </c>
      <c r="J46" s="12"/>
      <c r="K46" s="2"/>
      <c r="L46" s="1"/>
      <c r="M46" s="17">
        <f t="shared" ref="M46:M77" si="5">IF(K46="",0,(SUMIF($G$14:$G$191,K46,$H$14:$H$191)))</f>
        <v>0</v>
      </c>
      <c r="N46" s="18">
        <f t="shared" si="2"/>
        <v>-1</v>
      </c>
      <c r="O46" s="17">
        <f t="shared" si="4"/>
        <v>0</v>
      </c>
      <c r="P46" s="18">
        <f t="shared" si="3"/>
        <v>-1</v>
      </c>
      <c r="Q46" s="11"/>
      <c r="T46" s="41"/>
    </row>
    <row r="47" spans="1:20">
      <c r="A47" s="12"/>
      <c r="B47" t="s">
        <v>100</v>
      </c>
      <c r="C47" s="13"/>
      <c r="D47" s="15"/>
      <c r="E47" s="14"/>
      <c r="F47" s="15"/>
      <c r="G47" s="48" t="s">
        <v>97</v>
      </c>
      <c r="H47" s="53">
        <v>2896</v>
      </c>
      <c r="I47" s="56">
        <v>1766.97006146841</v>
      </c>
      <c r="J47" s="12"/>
      <c r="K47" s="2"/>
      <c r="L47" s="1"/>
      <c r="M47" s="17">
        <f t="shared" si="5"/>
        <v>0</v>
      </c>
      <c r="N47" s="18">
        <f t="shared" si="2"/>
        <v>-1</v>
      </c>
      <c r="O47" s="17">
        <f t="shared" si="4"/>
        <v>0</v>
      </c>
      <c r="P47" s="18">
        <f t="shared" si="3"/>
        <v>-1</v>
      </c>
      <c r="Q47" s="11"/>
      <c r="T47" s="41"/>
    </row>
    <row r="48" spans="1:20">
      <c r="A48" s="12"/>
      <c r="B48" t="s">
        <v>101</v>
      </c>
      <c r="C48" s="13"/>
      <c r="D48" s="15"/>
      <c r="E48" s="14"/>
      <c r="F48" s="15"/>
      <c r="G48" s="48" t="s">
        <v>97</v>
      </c>
      <c r="H48" s="53">
        <v>1216</v>
      </c>
      <c r="I48" s="56">
        <v>887.71268134915795</v>
      </c>
      <c r="J48" s="12"/>
      <c r="K48" s="2"/>
      <c r="L48" s="1"/>
      <c r="M48" s="17">
        <f t="shared" si="5"/>
        <v>0</v>
      </c>
      <c r="N48" s="18">
        <f t="shared" si="2"/>
        <v>-1</v>
      </c>
      <c r="O48" s="17">
        <f t="shared" si="4"/>
        <v>0</v>
      </c>
      <c r="P48" s="18">
        <f t="shared" si="3"/>
        <v>-1</v>
      </c>
      <c r="Q48" s="11"/>
      <c r="T48" s="41"/>
    </row>
    <row r="49" spans="1:20">
      <c r="A49" s="12"/>
      <c r="B49" t="s">
        <v>102</v>
      </c>
      <c r="C49" s="13"/>
      <c r="D49" s="15"/>
      <c r="E49" s="14"/>
      <c r="F49" s="15"/>
      <c r="G49" s="48" t="s">
        <v>103</v>
      </c>
      <c r="H49" s="53">
        <v>2538</v>
      </c>
      <c r="I49" s="56">
        <v>2446.4378132680536</v>
      </c>
      <c r="J49" s="12"/>
      <c r="K49" s="2"/>
      <c r="L49" s="1"/>
      <c r="M49" s="17">
        <f t="shared" si="5"/>
        <v>0</v>
      </c>
      <c r="N49" s="18">
        <f t="shared" si="2"/>
        <v>-1</v>
      </c>
      <c r="O49" s="17">
        <f t="shared" si="4"/>
        <v>0</v>
      </c>
      <c r="P49" s="18">
        <f t="shared" si="3"/>
        <v>-1</v>
      </c>
      <c r="Q49" s="11"/>
      <c r="T49" s="41"/>
    </row>
    <row r="50" spans="1:20">
      <c r="A50" s="12"/>
      <c r="B50" t="s">
        <v>104</v>
      </c>
      <c r="C50" s="13"/>
      <c r="D50" s="15"/>
      <c r="E50" s="14"/>
      <c r="F50" s="15"/>
      <c r="G50" s="48" t="s">
        <v>103</v>
      </c>
      <c r="H50" s="53">
        <v>840</v>
      </c>
      <c r="I50" s="56">
        <v>778.13145524849983</v>
      </c>
      <c r="J50" s="12"/>
      <c r="K50" s="2"/>
      <c r="L50" s="1"/>
      <c r="M50" s="17">
        <f t="shared" si="5"/>
        <v>0</v>
      </c>
      <c r="N50" s="18">
        <f t="shared" si="2"/>
        <v>-1</v>
      </c>
      <c r="O50" s="17">
        <f t="shared" si="4"/>
        <v>0</v>
      </c>
      <c r="P50" s="18">
        <f t="shared" si="3"/>
        <v>-1</v>
      </c>
      <c r="Q50" s="11"/>
      <c r="T50" s="41"/>
    </row>
    <row r="51" spans="1:20">
      <c r="A51" s="12"/>
      <c r="B51" t="s">
        <v>105</v>
      </c>
      <c r="C51" s="13"/>
      <c r="D51" s="15"/>
      <c r="E51" s="14"/>
      <c r="F51" s="15"/>
      <c r="G51" s="48" t="s">
        <v>103</v>
      </c>
      <c r="H51" s="53">
        <v>1926</v>
      </c>
      <c r="I51" s="56">
        <v>1728.723776299667</v>
      </c>
      <c r="J51" s="12"/>
      <c r="K51" s="2"/>
      <c r="L51" s="1"/>
      <c r="M51" s="17">
        <f t="shared" si="5"/>
        <v>0</v>
      </c>
      <c r="N51" s="18">
        <f t="shared" si="2"/>
        <v>-1</v>
      </c>
      <c r="O51" s="17">
        <f t="shared" si="4"/>
        <v>0</v>
      </c>
      <c r="P51" s="18">
        <f t="shared" si="3"/>
        <v>-1</v>
      </c>
      <c r="Q51" s="11"/>
      <c r="T51" s="41"/>
    </row>
    <row r="52" spans="1:20">
      <c r="A52" s="12"/>
      <c r="B52" t="s">
        <v>106</v>
      </c>
      <c r="C52" s="13"/>
      <c r="D52" s="15"/>
      <c r="E52" s="14"/>
      <c r="F52" s="15"/>
      <c r="G52" s="48" t="s">
        <v>103</v>
      </c>
      <c r="H52" s="53">
        <v>2475</v>
      </c>
      <c r="I52" s="56">
        <v>2036.4223926178863</v>
      </c>
      <c r="J52" s="12"/>
      <c r="K52" s="2"/>
      <c r="L52" s="1"/>
      <c r="M52" s="17">
        <f t="shared" si="5"/>
        <v>0</v>
      </c>
      <c r="N52" s="18">
        <f t="shared" si="2"/>
        <v>-1</v>
      </c>
      <c r="O52" s="17">
        <f t="shared" si="4"/>
        <v>0</v>
      </c>
      <c r="P52" s="18">
        <f t="shared" si="3"/>
        <v>-1</v>
      </c>
      <c r="Q52" s="11"/>
      <c r="T52" s="41"/>
    </row>
    <row r="53" spans="1:20">
      <c r="A53" s="12"/>
      <c r="B53" t="s">
        <v>107</v>
      </c>
      <c r="C53" s="13"/>
      <c r="D53" s="15"/>
      <c r="E53" s="14"/>
      <c r="F53" s="15"/>
      <c r="G53" s="48" t="s">
        <v>103</v>
      </c>
      <c r="H53" s="53">
        <v>1000</v>
      </c>
      <c r="I53" s="56">
        <v>776.44799777320122</v>
      </c>
      <c r="J53" s="12"/>
      <c r="K53" s="2"/>
      <c r="L53" s="1"/>
      <c r="M53" s="17">
        <f t="shared" si="5"/>
        <v>0</v>
      </c>
      <c r="N53" s="18">
        <f t="shared" si="2"/>
        <v>-1</v>
      </c>
      <c r="O53" s="17">
        <f t="shared" si="4"/>
        <v>0</v>
      </c>
      <c r="P53" s="18">
        <f t="shared" si="3"/>
        <v>-1</v>
      </c>
      <c r="Q53" s="11"/>
      <c r="T53" s="41"/>
    </row>
    <row r="54" spans="1:20">
      <c r="A54" s="12"/>
      <c r="B54" t="s">
        <v>108</v>
      </c>
      <c r="C54" s="13"/>
      <c r="D54" s="15"/>
      <c r="E54" s="14"/>
      <c r="F54" s="15"/>
      <c r="G54" s="48" t="s">
        <v>103</v>
      </c>
      <c r="H54" s="53">
        <v>2411</v>
      </c>
      <c r="I54" s="56">
        <v>2282.9553873336354</v>
      </c>
      <c r="J54" s="12"/>
      <c r="K54" s="2"/>
      <c r="L54" s="1"/>
      <c r="M54" s="17">
        <f t="shared" si="5"/>
        <v>0</v>
      </c>
      <c r="N54" s="18">
        <f t="shared" si="2"/>
        <v>-1</v>
      </c>
      <c r="O54" s="17">
        <f t="shared" si="4"/>
        <v>0</v>
      </c>
      <c r="P54" s="18">
        <f t="shared" si="3"/>
        <v>-1</v>
      </c>
      <c r="Q54" s="11"/>
      <c r="T54" s="41"/>
    </row>
    <row r="55" spans="1:20">
      <c r="A55" s="12"/>
      <c r="B55" t="s">
        <v>109</v>
      </c>
      <c r="C55" s="13"/>
      <c r="D55" s="15"/>
      <c r="E55" s="14"/>
      <c r="F55" s="15"/>
      <c r="G55" s="48" t="s">
        <v>110</v>
      </c>
      <c r="H55" s="53">
        <v>1257</v>
      </c>
      <c r="I55" s="56">
        <v>1481.4107333135028</v>
      </c>
      <c r="J55" s="12"/>
      <c r="K55" s="2"/>
      <c r="L55" s="1"/>
      <c r="M55" s="17">
        <f t="shared" si="5"/>
        <v>0</v>
      </c>
      <c r="N55" s="18">
        <f t="shared" si="2"/>
        <v>-1</v>
      </c>
      <c r="O55" s="17">
        <f t="shared" si="4"/>
        <v>0</v>
      </c>
      <c r="P55" s="18">
        <f t="shared" si="3"/>
        <v>-1</v>
      </c>
      <c r="Q55" s="11"/>
      <c r="T55" s="41"/>
    </row>
    <row r="56" spans="1:20">
      <c r="A56" s="12"/>
      <c r="B56" t="s">
        <v>111</v>
      </c>
      <c r="C56" s="13"/>
      <c r="D56" s="15"/>
      <c r="E56" s="14"/>
      <c r="F56" s="15"/>
      <c r="G56" s="48" t="s">
        <v>110</v>
      </c>
      <c r="H56" s="53">
        <v>2636</v>
      </c>
      <c r="I56" s="56">
        <v>2680.712578982962</v>
      </c>
      <c r="J56" s="12"/>
      <c r="K56" s="2"/>
      <c r="L56" s="1"/>
      <c r="M56" s="17">
        <f t="shared" si="5"/>
        <v>0</v>
      </c>
      <c r="N56" s="18">
        <f t="shared" si="2"/>
        <v>-1</v>
      </c>
      <c r="O56" s="17">
        <f t="shared" si="4"/>
        <v>0</v>
      </c>
      <c r="P56" s="18">
        <f t="shared" si="3"/>
        <v>-1</v>
      </c>
      <c r="Q56" s="11"/>
      <c r="T56" s="41"/>
    </row>
    <row r="57" spans="1:20">
      <c r="A57" s="12"/>
      <c r="B57" t="s">
        <v>112</v>
      </c>
      <c r="C57" s="13"/>
      <c r="D57" s="15"/>
      <c r="E57" s="14"/>
      <c r="F57" s="15"/>
      <c r="G57" s="48" t="s">
        <v>110</v>
      </c>
      <c r="H57" s="53">
        <v>2369</v>
      </c>
      <c r="I57" s="56">
        <v>2403.0116427083531</v>
      </c>
      <c r="J57" s="12"/>
      <c r="K57" s="2"/>
      <c r="L57" s="1"/>
      <c r="M57" s="17">
        <f t="shared" si="5"/>
        <v>0</v>
      </c>
      <c r="N57" s="18">
        <f t="shared" si="2"/>
        <v>-1</v>
      </c>
      <c r="O57" s="17">
        <f t="shared" si="4"/>
        <v>0</v>
      </c>
      <c r="P57" s="18">
        <f t="shared" si="3"/>
        <v>-1</v>
      </c>
      <c r="Q57" s="11"/>
      <c r="T57" s="41"/>
    </row>
    <row r="58" spans="1:20">
      <c r="A58" s="12"/>
      <c r="B58" t="s">
        <v>113</v>
      </c>
      <c r="C58" s="13"/>
      <c r="D58" s="15"/>
      <c r="E58" s="14"/>
      <c r="F58" s="15"/>
      <c r="G58" s="48" t="s">
        <v>110</v>
      </c>
      <c r="H58" s="53">
        <v>1322</v>
      </c>
      <c r="I58" s="56">
        <v>1047.7361331972372</v>
      </c>
      <c r="J58" s="12"/>
      <c r="K58" s="2"/>
      <c r="L58" s="1"/>
      <c r="M58" s="17">
        <f t="shared" si="5"/>
        <v>0</v>
      </c>
      <c r="N58" s="18">
        <f t="shared" si="2"/>
        <v>-1</v>
      </c>
      <c r="O58" s="17">
        <f t="shared" si="4"/>
        <v>0</v>
      </c>
      <c r="P58" s="18">
        <f t="shared" si="3"/>
        <v>-1</v>
      </c>
      <c r="Q58" s="11"/>
      <c r="T58" s="41"/>
    </row>
    <row r="59" spans="1:20">
      <c r="A59" s="12"/>
      <c r="B59" t="s">
        <v>114</v>
      </c>
      <c r="C59" s="13"/>
      <c r="D59" s="15"/>
      <c r="E59" s="14"/>
      <c r="F59" s="15"/>
      <c r="G59" s="48" t="s">
        <v>110</v>
      </c>
      <c r="H59" s="53">
        <v>924</v>
      </c>
      <c r="I59" s="56">
        <v>626.43770423362355</v>
      </c>
      <c r="J59" s="12"/>
      <c r="K59" s="2"/>
      <c r="L59" s="1"/>
      <c r="M59" s="17">
        <f t="shared" si="5"/>
        <v>0</v>
      </c>
      <c r="N59" s="18">
        <f t="shared" si="2"/>
        <v>-1</v>
      </c>
      <c r="O59" s="17">
        <f t="shared" si="4"/>
        <v>0</v>
      </c>
      <c r="P59" s="18">
        <f t="shared" si="3"/>
        <v>-1</v>
      </c>
      <c r="Q59" s="11"/>
      <c r="T59" s="41"/>
    </row>
    <row r="60" spans="1:20">
      <c r="A60" s="12"/>
      <c r="B60" t="s">
        <v>115</v>
      </c>
      <c r="C60" s="13"/>
      <c r="D60" s="15"/>
      <c r="E60" s="14"/>
      <c r="F60" s="15"/>
      <c r="G60" s="48" t="s">
        <v>110</v>
      </c>
      <c r="H60" s="53">
        <v>874</v>
      </c>
      <c r="I60" s="56">
        <v>779.69878261716542</v>
      </c>
      <c r="J60" s="12"/>
      <c r="K60" s="2"/>
      <c r="L60" s="1"/>
      <c r="M60" s="17">
        <f t="shared" si="5"/>
        <v>0</v>
      </c>
      <c r="N60" s="18">
        <f t="shared" si="2"/>
        <v>-1</v>
      </c>
      <c r="O60" s="17">
        <f t="shared" si="4"/>
        <v>0</v>
      </c>
      <c r="P60" s="18">
        <f t="shared" si="3"/>
        <v>-1</v>
      </c>
      <c r="Q60" s="11"/>
      <c r="T60" s="41"/>
    </row>
    <row r="61" spans="1:20">
      <c r="A61" s="12"/>
      <c r="B61" t="s">
        <v>116</v>
      </c>
      <c r="C61" s="13"/>
      <c r="D61" s="15"/>
      <c r="E61" s="14"/>
      <c r="F61" s="15"/>
      <c r="G61" s="48" t="s">
        <v>117</v>
      </c>
      <c r="H61" s="53">
        <v>2900</v>
      </c>
      <c r="I61" s="56">
        <v>2656.2412891016334</v>
      </c>
      <c r="J61" s="12"/>
      <c r="K61" s="2"/>
      <c r="L61" s="1"/>
      <c r="M61" s="17">
        <f t="shared" si="5"/>
        <v>0</v>
      </c>
      <c r="N61" s="18">
        <f t="shared" si="2"/>
        <v>-1</v>
      </c>
      <c r="O61" s="17">
        <f t="shared" si="4"/>
        <v>0</v>
      </c>
      <c r="P61" s="18">
        <f t="shared" si="3"/>
        <v>-1</v>
      </c>
      <c r="Q61" s="11"/>
      <c r="T61" s="41"/>
    </row>
    <row r="62" spans="1:20">
      <c r="A62" s="12"/>
      <c r="B62" t="s">
        <v>118</v>
      </c>
      <c r="C62" s="13"/>
      <c r="D62" s="15"/>
      <c r="E62" s="14"/>
      <c r="F62" s="15"/>
      <c r="G62" s="48" t="s">
        <v>117</v>
      </c>
      <c r="H62" s="53">
        <v>1555</v>
      </c>
      <c r="I62" s="56">
        <v>1610.3096070532479</v>
      </c>
      <c r="J62" s="12"/>
      <c r="K62" s="2"/>
      <c r="L62" s="1"/>
      <c r="M62" s="17">
        <f t="shared" si="5"/>
        <v>0</v>
      </c>
      <c r="N62" s="18">
        <f t="shared" si="2"/>
        <v>-1</v>
      </c>
      <c r="O62" s="17">
        <f t="shared" si="4"/>
        <v>0</v>
      </c>
      <c r="P62" s="18">
        <f t="shared" si="3"/>
        <v>-1</v>
      </c>
      <c r="Q62" s="11"/>
      <c r="T62" s="41"/>
    </row>
    <row r="63" spans="1:20">
      <c r="A63" s="12"/>
      <c r="B63" t="s">
        <v>119</v>
      </c>
      <c r="C63" s="13"/>
      <c r="D63" s="15"/>
      <c r="E63" s="14"/>
      <c r="F63" s="15"/>
      <c r="G63" s="48" t="s">
        <v>117</v>
      </c>
      <c r="H63" s="53">
        <v>1488</v>
      </c>
      <c r="I63" s="56">
        <v>1716.2206511013744</v>
      </c>
      <c r="J63" s="12"/>
      <c r="K63" s="2"/>
      <c r="L63" s="1"/>
      <c r="M63" s="17">
        <f t="shared" si="5"/>
        <v>0</v>
      </c>
      <c r="N63" s="18">
        <f t="shared" si="2"/>
        <v>-1</v>
      </c>
      <c r="O63" s="17">
        <f t="shared" si="4"/>
        <v>0</v>
      </c>
      <c r="P63" s="18">
        <f t="shared" si="3"/>
        <v>-1</v>
      </c>
      <c r="Q63" s="11"/>
      <c r="T63" s="41"/>
    </row>
    <row r="64" spans="1:20">
      <c r="A64" s="12"/>
      <c r="B64" t="s">
        <v>120</v>
      </c>
      <c r="C64" s="13"/>
      <c r="D64" s="15"/>
      <c r="E64" s="14"/>
      <c r="F64" s="15"/>
      <c r="G64" s="48" t="s">
        <v>117</v>
      </c>
      <c r="H64" s="53">
        <v>3131</v>
      </c>
      <c r="I64" s="56">
        <v>2536.0933381333211</v>
      </c>
      <c r="J64" s="12"/>
      <c r="K64" s="2"/>
      <c r="L64" s="1"/>
      <c r="M64" s="17">
        <f t="shared" si="5"/>
        <v>0</v>
      </c>
      <c r="N64" s="18">
        <f t="shared" si="2"/>
        <v>-1</v>
      </c>
      <c r="O64" s="17">
        <f t="shared" si="4"/>
        <v>0</v>
      </c>
      <c r="P64" s="18">
        <f t="shared" si="3"/>
        <v>-1</v>
      </c>
      <c r="Q64" s="11"/>
      <c r="T64" s="41"/>
    </row>
    <row r="65" spans="1:20">
      <c r="A65" s="12"/>
      <c r="B65" t="s">
        <v>121</v>
      </c>
      <c r="C65" s="13"/>
      <c r="D65" s="15"/>
      <c r="E65" s="14"/>
      <c r="F65" s="15"/>
      <c r="G65" s="48" t="s">
        <v>117</v>
      </c>
      <c r="H65" s="53">
        <v>2681</v>
      </c>
      <c r="I65" s="56">
        <v>2782.5457403597516</v>
      </c>
      <c r="J65" s="12"/>
      <c r="K65" s="2"/>
      <c r="L65" s="1"/>
      <c r="M65" s="17">
        <f t="shared" si="5"/>
        <v>0</v>
      </c>
      <c r="N65" s="18">
        <f t="shared" si="2"/>
        <v>-1</v>
      </c>
      <c r="O65" s="17">
        <f t="shared" si="4"/>
        <v>0</v>
      </c>
      <c r="P65" s="18">
        <f t="shared" si="3"/>
        <v>-1</v>
      </c>
      <c r="Q65" s="11"/>
      <c r="T65" s="41"/>
    </row>
    <row r="66" spans="1:20">
      <c r="A66" s="12"/>
      <c r="B66" t="s">
        <v>122</v>
      </c>
      <c r="C66" s="13"/>
      <c r="D66" s="15"/>
      <c r="E66" s="14"/>
      <c r="F66" s="15"/>
      <c r="G66" s="48" t="s">
        <v>123</v>
      </c>
      <c r="H66" s="53">
        <v>2118</v>
      </c>
      <c r="I66" s="56">
        <v>1927.4068761323047</v>
      </c>
      <c r="J66" s="12"/>
      <c r="K66" s="2"/>
      <c r="L66" s="1"/>
      <c r="M66" s="17">
        <f t="shared" si="5"/>
        <v>0</v>
      </c>
      <c r="N66" s="18">
        <f t="shared" si="2"/>
        <v>-1</v>
      </c>
      <c r="O66" s="17">
        <f t="shared" si="4"/>
        <v>0</v>
      </c>
      <c r="P66" s="18">
        <f t="shared" si="3"/>
        <v>-1</v>
      </c>
      <c r="Q66" s="11"/>
      <c r="T66" s="41"/>
    </row>
    <row r="67" spans="1:20">
      <c r="A67" s="12"/>
      <c r="B67" t="s">
        <v>124</v>
      </c>
      <c r="C67" s="13"/>
      <c r="D67" s="15"/>
      <c r="E67" s="14"/>
      <c r="F67" s="15"/>
      <c r="G67" s="48" t="s">
        <v>123</v>
      </c>
      <c r="H67" s="53">
        <v>3297</v>
      </c>
      <c r="I67" s="56">
        <v>3717.7586069405506</v>
      </c>
      <c r="J67" s="12"/>
      <c r="K67" s="2"/>
      <c r="L67" s="1"/>
      <c r="M67" s="17">
        <f t="shared" si="5"/>
        <v>0</v>
      </c>
      <c r="N67" s="18">
        <f t="shared" si="2"/>
        <v>-1</v>
      </c>
      <c r="O67" s="17">
        <f t="shared" si="4"/>
        <v>0</v>
      </c>
      <c r="P67" s="18">
        <f t="shared" si="3"/>
        <v>-1</v>
      </c>
      <c r="Q67" s="11"/>
      <c r="T67" s="41"/>
    </row>
    <row r="68" spans="1:20">
      <c r="A68" s="12"/>
      <c r="B68" t="s">
        <v>125</v>
      </c>
      <c r="C68" s="13"/>
      <c r="D68" s="15"/>
      <c r="E68" s="14"/>
      <c r="F68" s="15"/>
      <c r="G68" s="48" t="s">
        <v>123</v>
      </c>
      <c r="H68" s="53">
        <v>5164</v>
      </c>
      <c r="I68" s="56">
        <v>4495.9048107207836</v>
      </c>
      <c r="J68" s="12"/>
      <c r="K68" s="2"/>
      <c r="L68" s="1"/>
      <c r="M68" s="17">
        <f t="shared" si="5"/>
        <v>0</v>
      </c>
      <c r="N68" s="18">
        <f t="shared" si="2"/>
        <v>-1</v>
      </c>
      <c r="O68" s="17">
        <f t="shared" si="4"/>
        <v>0</v>
      </c>
      <c r="P68" s="18">
        <f t="shared" si="3"/>
        <v>-1</v>
      </c>
      <c r="Q68" s="11"/>
      <c r="T68" s="41"/>
    </row>
    <row r="69" spans="1:20">
      <c r="A69" s="12"/>
      <c r="B69" t="s">
        <v>126</v>
      </c>
      <c r="C69" s="13"/>
      <c r="D69" s="15"/>
      <c r="E69" s="14"/>
      <c r="F69" s="15"/>
      <c r="G69" s="48" t="s">
        <v>127</v>
      </c>
      <c r="H69" s="53">
        <v>1283</v>
      </c>
      <c r="I69" s="56">
        <v>2105.3972311848675</v>
      </c>
      <c r="J69" s="12"/>
      <c r="K69" s="2"/>
      <c r="L69" s="1"/>
      <c r="M69" s="17">
        <f t="shared" si="5"/>
        <v>0</v>
      </c>
      <c r="N69" s="18">
        <f t="shared" si="2"/>
        <v>-1</v>
      </c>
      <c r="O69" s="17">
        <f t="shared" si="4"/>
        <v>0</v>
      </c>
      <c r="P69" s="18">
        <f t="shared" si="3"/>
        <v>-1</v>
      </c>
      <c r="Q69" s="11"/>
      <c r="T69" s="41"/>
    </row>
    <row r="70" spans="1:20">
      <c r="A70" s="12"/>
      <c r="B70" t="s">
        <v>128</v>
      </c>
      <c r="C70" s="13"/>
      <c r="D70" s="15"/>
      <c r="E70" s="14"/>
      <c r="F70" s="15"/>
      <c r="G70" s="48" t="s">
        <v>127</v>
      </c>
      <c r="H70" s="53">
        <v>3040</v>
      </c>
      <c r="I70" s="56">
        <v>3090.4846225304723</v>
      </c>
      <c r="J70" s="12"/>
      <c r="K70" s="2"/>
      <c r="L70" s="1"/>
      <c r="M70" s="17">
        <f t="shared" si="5"/>
        <v>0</v>
      </c>
      <c r="N70" s="18">
        <f t="shared" si="2"/>
        <v>-1</v>
      </c>
      <c r="O70" s="17">
        <f t="shared" si="4"/>
        <v>0</v>
      </c>
      <c r="P70" s="18">
        <f t="shared" si="3"/>
        <v>-1</v>
      </c>
      <c r="Q70" s="11"/>
      <c r="T70" s="41"/>
    </row>
    <row r="71" spans="1:20">
      <c r="A71" s="12"/>
      <c r="B71" t="s">
        <v>129</v>
      </c>
      <c r="C71" s="13"/>
      <c r="D71" s="15"/>
      <c r="E71" s="14"/>
      <c r="F71" s="15"/>
      <c r="G71" s="48" t="s">
        <v>127</v>
      </c>
      <c r="H71" s="53">
        <v>2012</v>
      </c>
      <c r="I71" s="56">
        <v>2989.2307047728791</v>
      </c>
      <c r="J71" s="12"/>
      <c r="K71" s="2"/>
      <c r="L71" s="1"/>
      <c r="M71" s="17">
        <f t="shared" si="5"/>
        <v>0</v>
      </c>
      <c r="N71" s="18">
        <f t="shared" si="2"/>
        <v>-1</v>
      </c>
      <c r="O71" s="17">
        <f t="shared" si="4"/>
        <v>0</v>
      </c>
      <c r="P71" s="18">
        <f t="shared" si="3"/>
        <v>-1</v>
      </c>
      <c r="Q71" s="11"/>
      <c r="T71" s="41"/>
    </row>
    <row r="72" spans="1:20">
      <c r="A72" s="12"/>
      <c r="B72" t="s">
        <v>130</v>
      </c>
      <c r="C72" s="13"/>
      <c r="D72" s="15"/>
      <c r="E72" s="14"/>
      <c r="F72" s="15"/>
      <c r="G72" s="48" t="s">
        <v>127</v>
      </c>
      <c r="H72" s="53">
        <v>2921</v>
      </c>
      <c r="I72" s="56">
        <v>3080.9538836908587</v>
      </c>
      <c r="J72" s="12"/>
      <c r="K72" s="2"/>
      <c r="L72" s="1"/>
      <c r="M72" s="17">
        <f t="shared" si="5"/>
        <v>0</v>
      </c>
      <c r="N72" s="18">
        <f t="shared" si="2"/>
        <v>-1</v>
      </c>
      <c r="O72" s="17">
        <f t="shared" si="4"/>
        <v>0</v>
      </c>
      <c r="P72" s="18">
        <f t="shared" si="3"/>
        <v>-1</v>
      </c>
      <c r="Q72" s="11"/>
      <c r="T72" s="41"/>
    </row>
    <row r="73" spans="1:20">
      <c r="A73" s="12"/>
      <c r="B73" t="s">
        <v>131</v>
      </c>
      <c r="C73" s="13"/>
      <c r="D73" s="15"/>
      <c r="E73" s="14"/>
      <c r="F73" s="15"/>
      <c r="G73" s="48" t="s">
        <v>127</v>
      </c>
      <c r="H73" s="53">
        <v>1539</v>
      </c>
      <c r="I73" s="56">
        <v>1659.0002325431763</v>
      </c>
      <c r="J73" s="12"/>
      <c r="K73" s="2"/>
      <c r="L73" s="1"/>
      <c r="M73" s="17">
        <f t="shared" si="5"/>
        <v>0</v>
      </c>
      <c r="N73" s="18">
        <f t="shared" si="2"/>
        <v>-1</v>
      </c>
      <c r="O73" s="17">
        <f t="shared" si="4"/>
        <v>0</v>
      </c>
      <c r="P73" s="18">
        <f t="shared" si="3"/>
        <v>-1</v>
      </c>
      <c r="Q73" s="11"/>
      <c r="T73" s="41"/>
    </row>
    <row r="74" spans="1:20">
      <c r="A74" s="12"/>
      <c r="B74" t="s">
        <v>132</v>
      </c>
      <c r="C74" s="13"/>
      <c r="D74" s="15"/>
      <c r="E74" s="14"/>
      <c r="F74" s="15"/>
      <c r="G74" s="48" t="s">
        <v>133</v>
      </c>
      <c r="H74" s="53">
        <v>3045</v>
      </c>
      <c r="I74" s="56">
        <v>3446.5954508000477</v>
      </c>
      <c r="J74" s="12"/>
      <c r="K74" s="2"/>
      <c r="L74" s="1"/>
      <c r="M74" s="17">
        <f t="shared" si="5"/>
        <v>0</v>
      </c>
      <c r="N74" s="18">
        <f t="shared" si="2"/>
        <v>-1</v>
      </c>
      <c r="O74" s="17">
        <f t="shared" si="4"/>
        <v>0</v>
      </c>
      <c r="P74" s="18">
        <f t="shared" si="3"/>
        <v>-1</v>
      </c>
      <c r="Q74" s="11"/>
      <c r="T74" s="41"/>
    </row>
    <row r="75" spans="1:20">
      <c r="A75" s="12"/>
      <c r="B75" t="s">
        <v>134</v>
      </c>
      <c r="C75" s="13"/>
      <c r="D75" s="15"/>
      <c r="E75" s="14"/>
      <c r="F75" s="15"/>
      <c r="G75" s="48" t="s">
        <v>133</v>
      </c>
      <c r="H75" s="53">
        <v>3079</v>
      </c>
      <c r="I75" s="56">
        <v>2633.4408149048509</v>
      </c>
      <c r="J75" s="12"/>
      <c r="K75" s="2"/>
      <c r="L75" s="1"/>
      <c r="M75" s="17">
        <f t="shared" si="5"/>
        <v>0</v>
      </c>
      <c r="N75" s="18">
        <f t="shared" si="2"/>
        <v>-1</v>
      </c>
      <c r="O75" s="17">
        <f t="shared" si="4"/>
        <v>0</v>
      </c>
      <c r="P75" s="18">
        <f t="shared" si="3"/>
        <v>-1</v>
      </c>
      <c r="Q75" s="11"/>
      <c r="T75" s="41"/>
    </row>
    <row r="76" spans="1:20">
      <c r="A76" s="12"/>
      <c r="B76" t="s">
        <v>135</v>
      </c>
      <c r="C76" s="13"/>
      <c r="D76" s="15"/>
      <c r="E76" s="14"/>
      <c r="F76" s="15"/>
      <c r="G76" s="48" t="s">
        <v>133</v>
      </c>
      <c r="H76" s="53">
        <v>3633</v>
      </c>
      <c r="I76" s="56">
        <v>3633.2605898979605</v>
      </c>
      <c r="J76" s="12"/>
      <c r="K76" s="2"/>
      <c r="L76" s="1"/>
      <c r="M76" s="17">
        <f t="shared" si="5"/>
        <v>0</v>
      </c>
      <c r="N76" s="18">
        <f t="shared" si="2"/>
        <v>-1</v>
      </c>
      <c r="O76" s="17">
        <f t="shared" si="4"/>
        <v>0</v>
      </c>
      <c r="P76" s="18">
        <f t="shared" si="3"/>
        <v>-1</v>
      </c>
      <c r="Q76" s="11"/>
      <c r="T76" s="41"/>
    </row>
    <row r="77" spans="1:20">
      <c r="A77" s="12"/>
      <c r="B77" t="s">
        <v>136</v>
      </c>
      <c r="C77" s="13"/>
      <c r="D77" s="15"/>
      <c r="E77" s="14"/>
      <c r="F77" s="15"/>
      <c r="G77" s="48" t="s">
        <v>133</v>
      </c>
      <c r="H77" s="53">
        <v>1574</v>
      </c>
      <c r="I77" s="56">
        <v>1581.0623302394692</v>
      </c>
      <c r="J77" s="12"/>
      <c r="K77" s="2"/>
      <c r="L77" s="1"/>
      <c r="M77" s="17">
        <f t="shared" si="5"/>
        <v>0</v>
      </c>
      <c r="N77" s="18">
        <f t="shared" si="2"/>
        <v>-1</v>
      </c>
      <c r="O77" s="17">
        <f t="shared" si="4"/>
        <v>0</v>
      </c>
      <c r="P77" s="18">
        <f t="shared" si="3"/>
        <v>-1</v>
      </c>
      <c r="Q77" s="11"/>
      <c r="T77" s="41"/>
    </row>
    <row r="78" spans="1:20">
      <c r="A78" s="12"/>
      <c r="B78" t="s">
        <v>137</v>
      </c>
      <c r="C78" s="13"/>
      <c r="D78" s="15"/>
      <c r="E78" s="14"/>
      <c r="F78" s="15"/>
      <c r="G78" s="48" t="s">
        <v>138</v>
      </c>
      <c r="H78" s="53">
        <v>1535</v>
      </c>
      <c r="I78" s="56">
        <v>1919.8837154944165</v>
      </c>
      <c r="J78" s="12"/>
      <c r="K78" s="2"/>
      <c r="L78" s="1"/>
      <c r="M78" s="17">
        <f t="shared" ref="M78:M91" si="6">IF(K78="",0,(SUMIF($G$14:$G$191,K78,$H$14:$H$191)))</f>
        <v>0</v>
      </c>
      <c r="N78" s="18">
        <f t="shared" si="2"/>
        <v>-1</v>
      </c>
      <c r="O78" s="17">
        <f t="shared" si="4"/>
        <v>0</v>
      </c>
      <c r="P78" s="18">
        <f t="shared" si="3"/>
        <v>-1</v>
      </c>
      <c r="Q78" s="11"/>
      <c r="T78" s="41"/>
    </row>
    <row r="79" spans="1:20">
      <c r="A79" s="12"/>
      <c r="B79" t="s">
        <v>139</v>
      </c>
      <c r="C79" s="13"/>
      <c r="D79" s="15"/>
      <c r="E79" s="14"/>
      <c r="F79" s="15"/>
      <c r="G79" s="48" t="s">
        <v>138</v>
      </c>
      <c r="H79" s="53">
        <v>927</v>
      </c>
      <c r="I79" s="56">
        <v>770.96113692700112</v>
      </c>
      <c r="J79" s="12"/>
      <c r="K79" s="2"/>
      <c r="L79" s="1"/>
      <c r="M79" s="17">
        <f t="shared" si="6"/>
        <v>0</v>
      </c>
      <c r="N79" s="18">
        <f t="shared" ref="N79:N91" si="7">IF(K79="",-1,(-($L$6-(M79/L79))/$L$6))</f>
        <v>-1</v>
      </c>
      <c r="O79" s="17">
        <f t="shared" si="4"/>
        <v>0</v>
      </c>
      <c r="P79" s="18">
        <f t="shared" ref="P79:P91" si="8">IF(K79="",-1,(-($M$6-(O79/L79))/$M$6))</f>
        <v>-1</v>
      </c>
      <c r="Q79" s="11"/>
      <c r="T79" s="41"/>
    </row>
    <row r="80" spans="1:20">
      <c r="A80" s="12"/>
      <c r="B80" t="s">
        <v>140</v>
      </c>
      <c r="C80" s="13"/>
      <c r="D80" s="15"/>
      <c r="E80" s="14"/>
      <c r="F80" s="15"/>
      <c r="G80" s="48" t="s">
        <v>138</v>
      </c>
      <c r="H80" s="53">
        <v>831</v>
      </c>
      <c r="I80" s="56">
        <v>755.78920991508676</v>
      </c>
      <c r="J80" s="12"/>
      <c r="K80" s="2"/>
      <c r="L80" s="1"/>
      <c r="M80" s="17">
        <f t="shared" si="6"/>
        <v>0</v>
      </c>
      <c r="N80" s="18">
        <f t="shared" si="7"/>
        <v>-1</v>
      </c>
      <c r="O80" s="17">
        <f t="shared" si="4"/>
        <v>0</v>
      </c>
      <c r="P80" s="18">
        <f t="shared" si="8"/>
        <v>-1</v>
      </c>
      <c r="Q80" s="11"/>
      <c r="T80" s="41"/>
    </row>
    <row r="81" spans="1:20">
      <c r="A81" s="12"/>
      <c r="B81" t="s">
        <v>141</v>
      </c>
      <c r="C81" s="13"/>
      <c r="D81" s="15"/>
      <c r="E81" s="14"/>
      <c r="F81" s="15"/>
      <c r="G81" s="48" t="s">
        <v>138</v>
      </c>
      <c r="H81" s="53">
        <v>1338</v>
      </c>
      <c r="I81" s="56">
        <v>2270.1079337430069</v>
      </c>
      <c r="J81" s="12"/>
      <c r="K81" s="2"/>
      <c r="L81" s="1"/>
      <c r="M81" s="17">
        <f t="shared" si="6"/>
        <v>0</v>
      </c>
      <c r="N81" s="18">
        <f t="shared" si="7"/>
        <v>-1</v>
      </c>
      <c r="O81" s="17">
        <f t="shared" si="4"/>
        <v>0</v>
      </c>
      <c r="P81" s="18">
        <f t="shared" si="8"/>
        <v>-1</v>
      </c>
      <c r="Q81" s="11"/>
      <c r="T81" s="41"/>
    </row>
    <row r="82" spans="1:20">
      <c r="A82" s="12"/>
      <c r="B82" t="s">
        <v>142</v>
      </c>
      <c r="C82" s="13"/>
      <c r="D82" s="15"/>
      <c r="E82" s="14"/>
      <c r="F82" s="15"/>
      <c r="G82" s="48" t="s">
        <v>138</v>
      </c>
      <c r="H82" s="53">
        <v>1145</v>
      </c>
      <c r="I82" s="56">
        <v>1113.0981165480948</v>
      </c>
      <c r="J82" s="12"/>
      <c r="K82" s="2"/>
      <c r="L82" s="1"/>
      <c r="M82" s="17">
        <f t="shared" si="6"/>
        <v>0</v>
      </c>
      <c r="N82" s="18">
        <f t="shared" si="7"/>
        <v>-1</v>
      </c>
      <c r="O82" s="17">
        <f t="shared" si="4"/>
        <v>0</v>
      </c>
      <c r="P82" s="18">
        <f t="shared" si="8"/>
        <v>-1</v>
      </c>
      <c r="Q82" s="11"/>
      <c r="T82" s="41"/>
    </row>
    <row r="83" spans="1:20">
      <c r="A83" s="12"/>
      <c r="B83" t="s">
        <v>143</v>
      </c>
      <c r="C83" s="13"/>
      <c r="D83" s="15"/>
      <c r="E83" s="14"/>
      <c r="F83" s="15"/>
      <c r="G83" s="48" t="s">
        <v>138</v>
      </c>
      <c r="H83" s="53">
        <v>835</v>
      </c>
      <c r="I83" s="56">
        <v>360.11604731362718</v>
      </c>
      <c r="J83" s="12"/>
      <c r="K83" s="2"/>
      <c r="L83" s="1"/>
      <c r="M83" s="17">
        <f t="shared" si="6"/>
        <v>0</v>
      </c>
      <c r="N83" s="18">
        <f t="shared" si="7"/>
        <v>-1</v>
      </c>
      <c r="O83" s="17">
        <f t="shared" si="4"/>
        <v>0</v>
      </c>
      <c r="P83" s="18">
        <f t="shared" si="8"/>
        <v>-1</v>
      </c>
      <c r="Q83" s="11"/>
      <c r="T83" s="41"/>
    </row>
    <row r="84" spans="1:20">
      <c r="A84" s="12"/>
      <c r="B84" t="s">
        <v>144</v>
      </c>
      <c r="C84" s="13"/>
      <c r="D84" s="15"/>
      <c r="E84" s="14"/>
      <c r="F84" s="15"/>
      <c r="G84" s="48" t="s">
        <v>138</v>
      </c>
      <c r="H84" s="53">
        <v>1157</v>
      </c>
      <c r="I84" s="56">
        <v>1213.286304173025</v>
      </c>
      <c r="J84" s="12"/>
      <c r="K84" s="2"/>
      <c r="L84" s="1"/>
      <c r="M84" s="17">
        <f t="shared" si="6"/>
        <v>0</v>
      </c>
      <c r="N84" s="18">
        <f t="shared" si="7"/>
        <v>-1</v>
      </c>
      <c r="O84" s="17">
        <f t="shared" si="4"/>
        <v>0</v>
      </c>
      <c r="P84" s="18">
        <f t="shared" si="8"/>
        <v>-1</v>
      </c>
      <c r="Q84" s="11"/>
      <c r="T84" s="41"/>
    </row>
    <row r="85" spans="1:20">
      <c r="A85" s="12"/>
      <c r="B85" t="s">
        <v>145</v>
      </c>
      <c r="C85" s="13"/>
      <c r="D85" s="15"/>
      <c r="E85" s="14"/>
      <c r="F85" s="15"/>
      <c r="G85" s="48" t="s">
        <v>138</v>
      </c>
      <c r="H85" s="53">
        <v>912</v>
      </c>
      <c r="I85" s="56">
        <v>1017.2543133098351</v>
      </c>
      <c r="J85" s="12"/>
      <c r="K85" s="2"/>
      <c r="L85" s="1"/>
      <c r="M85" s="17">
        <f t="shared" si="6"/>
        <v>0</v>
      </c>
      <c r="N85" s="18">
        <f t="shared" si="7"/>
        <v>-1</v>
      </c>
      <c r="O85" s="17">
        <f t="shared" si="4"/>
        <v>0</v>
      </c>
      <c r="P85" s="18">
        <f t="shared" si="8"/>
        <v>-1</v>
      </c>
      <c r="Q85" s="11"/>
    </row>
    <row r="86" spans="1:20">
      <c r="A86" s="12"/>
      <c r="B86" s="45" t="s">
        <v>146</v>
      </c>
      <c r="C86" s="13"/>
      <c r="D86" s="15"/>
      <c r="E86" s="14"/>
      <c r="F86" s="15"/>
      <c r="G86" s="48" t="s">
        <v>138</v>
      </c>
      <c r="H86" s="53">
        <v>261</v>
      </c>
      <c r="I86" s="56">
        <v>598.05463833748956</v>
      </c>
      <c r="J86" s="12"/>
      <c r="K86" s="2"/>
      <c r="L86" s="1"/>
      <c r="M86" s="17">
        <f t="shared" si="6"/>
        <v>0</v>
      </c>
      <c r="N86" s="18">
        <f t="shared" si="7"/>
        <v>-1</v>
      </c>
      <c r="O86" s="17">
        <f t="shared" si="4"/>
        <v>0</v>
      </c>
      <c r="P86" s="18">
        <f t="shared" si="8"/>
        <v>-1</v>
      </c>
      <c r="Q86" s="11"/>
    </row>
    <row r="87" spans="1:20">
      <c r="A87" s="12"/>
      <c r="B87" s="45" t="s">
        <v>147</v>
      </c>
      <c r="C87" s="13"/>
      <c r="D87" s="15"/>
      <c r="E87" s="14"/>
      <c r="F87" s="15"/>
      <c r="G87" s="48" t="s">
        <v>148</v>
      </c>
      <c r="H87" s="53">
        <v>1578</v>
      </c>
      <c r="I87" s="56">
        <v>1546.4386618806743</v>
      </c>
      <c r="J87" s="12"/>
      <c r="K87" s="2"/>
      <c r="L87" s="1"/>
      <c r="M87" s="17">
        <f t="shared" si="6"/>
        <v>0</v>
      </c>
      <c r="N87" s="18">
        <f t="shared" si="7"/>
        <v>-1</v>
      </c>
      <c r="O87" s="17">
        <f t="shared" si="4"/>
        <v>0</v>
      </c>
      <c r="P87" s="18">
        <f t="shared" si="8"/>
        <v>-1</v>
      </c>
      <c r="Q87" s="11"/>
    </row>
    <row r="88" spans="1:20">
      <c r="A88" s="12"/>
      <c r="B88" s="45" t="s">
        <v>149</v>
      </c>
      <c r="C88" s="13"/>
      <c r="D88" s="15"/>
      <c r="E88" s="14"/>
      <c r="F88" s="15"/>
      <c r="G88" s="48" t="s">
        <v>148</v>
      </c>
      <c r="H88" s="53">
        <v>524</v>
      </c>
      <c r="I88" s="56">
        <v>741.1029300693051</v>
      </c>
      <c r="J88" s="12"/>
      <c r="K88" s="2"/>
      <c r="L88" s="1"/>
      <c r="M88" s="17">
        <f t="shared" si="6"/>
        <v>0</v>
      </c>
      <c r="N88" s="18">
        <f t="shared" si="7"/>
        <v>-1</v>
      </c>
      <c r="O88" s="17">
        <f t="shared" si="4"/>
        <v>0</v>
      </c>
      <c r="P88" s="18">
        <f t="shared" si="8"/>
        <v>-1</v>
      </c>
      <c r="Q88" s="11"/>
    </row>
    <row r="89" spans="1:20">
      <c r="A89" s="12"/>
      <c r="B89" s="45" t="s">
        <v>150</v>
      </c>
      <c r="C89" s="13"/>
      <c r="D89" s="15"/>
      <c r="E89" s="14"/>
      <c r="F89" s="15"/>
      <c r="G89" s="48" t="s">
        <v>148</v>
      </c>
      <c r="H89" s="53">
        <v>2026</v>
      </c>
      <c r="I89" s="56">
        <v>1752.1388728975521</v>
      </c>
      <c r="J89" s="12"/>
      <c r="K89" s="2"/>
      <c r="L89" s="1"/>
      <c r="M89" s="17">
        <f t="shared" si="6"/>
        <v>0</v>
      </c>
      <c r="N89" s="18">
        <f t="shared" si="7"/>
        <v>-1</v>
      </c>
      <c r="O89" s="17">
        <f t="shared" si="4"/>
        <v>0</v>
      </c>
      <c r="P89" s="18">
        <f t="shared" si="8"/>
        <v>-1</v>
      </c>
      <c r="Q89" s="11"/>
    </row>
    <row r="90" spans="1:20">
      <c r="A90" s="12"/>
      <c r="B90" s="45" t="s">
        <v>151</v>
      </c>
      <c r="C90" s="13"/>
      <c r="D90" s="15"/>
      <c r="E90" s="14"/>
      <c r="F90" s="15"/>
      <c r="G90" s="48" t="s">
        <v>148</v>
      </c>
      <c r="H90" s="53">
        <v>1042</v>
      </c>
      <c r="I90" s="56">
        <v>1056.2511778913922</v>
      </c>
      <c r="J90" s="12"/>
      <c r="K90" s="2"/>
      <c r="L90" s="1"/>
      <c r="M90" s="17">
        <f t="shared" si="6"/>
        <v>0</v>
      </c>
      <c r="N90" s="18">
        <f t="shared" si="7"/>
        <v>-1</v>
      </c>
      <c r="O90" s="17">
        <f t="shared" si="4"/>
        <v>0</v>
      </c>
      <c r="P90" s="18">
        <f t="shared" si="8"/>
        <v>-1</v>
      </c>
      <c r="Q90" s="11"/>
    </row>
    <row r="91" spans="1:20">
      <c r="A91" s="12"/>
      <c r="B91" s="45" t="s">
        <v>152</v>
      </c>
      <c r="C91" s="13"/>
      <c r="D91" s="15"/>
      <c r="E91" s="14"/>
      <c r="F91" s="15"/>
      <c r="G91" s="48" t="s">
        <v>148</v>
      </c>
      <c r="H91" s="53">
        <v>1396</v>
      </c>
      <c r="I91" s="56">
        <v>1355.5837962815219</v>
      </c>
      <c r="J91" s="12"/>
      <c r="K91" s="2"/>
      <c r="L91" s="1"/>
      <c r="M91" s="17">
        <f t="shared" si="6"/>
        <v>0</v>
      </c>
      <c r="N91" s="18">
        <f t="shared" si="7"/>
        <v>-1</v>
      </c>
      <c r="O91" s="17">
        <f t="shared" si="4"/>
        <v>0</v>
      </c>
      <c r="P91" s="18">
        <f t="shared" si="8"/>
        <v>-1</v>
      </c>
      <c r="Q91" s="11"/>
    </row>
    <row r="92" spans="1:20">
      <c r="B92" s="45" t="s">
        <v>153</v>
      </c>
      <c r="C92" s="13"/>
      <c r="D92" s="15"/>
      <c r="E92" s="14"/>
      <c r="F92" s="15"/>
      <c r="G92" s="48" t="s">
        <v>148</v>
      </c>
      <c r="H92" s="53">
        <v>2363</v>
      </c>
      <c r="I92" s="56">
        <v>2374.1879544207673</v>
      </c>
    </row>
    <row r="93" spans="1:20">
      <c r="B93" s="45" t="s">
        <v>154</v>
      </c>
      <c r="C93" s="13"/>
      <c r="D93" s="15"/>
      <c r="E93" s="14"/>
      <c r="F93" s="15"/>
      <c r="G93" s="48" t="s">
        <v>148</v>
      </c>
      <c r="H93" s="53">
        <v>1612</v>
      </c>
      <c r="I93" s="56">
        <v>1078.1795966130021</v>
      </c>
    </row>
    <row r="94" spans="1:20">
      <c r="B94" s="45" t="s">
        <v>155</v>
      </c>
      <c r="C94" s="13"/>
      <c r="D94" s="15"/>
      <c r="E94" s="14"/>
      <c r="F94" s="15"/>
      <c r="G94" s="48" t="s">
        <v>156</v>
      </c>
      <c r="H94" s="53">
        <v>1344</v>
      </c>
      <c r="I94" s="56">
        <v>1619.0716077636046</v>
      </c>
    </row>
    <row r="95" spans="1:20">
      <c r="B95" s="45" t="s">
        <v>157</v>
      </c>
      <c r="C95" s="13"/>
      <c r="D95" s="15"/>
      <c r="E95" s="14"/>
      <c r="F95" s="15"/>
      <c r="G95" s="48" t="s">
        <v>156</v>
      </c>
      <c r="H95" s="53">
        <v>1575</v>
      </c>
      <c r="I95" s="56">
        <v>1911.4215429399599</v>
      </c>
    </row>
    <row r="96" spans="1:20">
      <c r="B96" s="45" t="s">
        <v>158</v>
      </c>
      <c r="C96" s="13"/>
      <c r="D96" s="15"/>
      <c r="E96" s="14"/>
      <c r="F96" s="15"/>
      <c r="G96" s="48" t="s">
        <v>156</v>
      </c>
      <c r="H96" s="53">
        <v>2035</v>
      </c>
      <c r="I96" s="56">
        <v>2623.5628259634409</v>
      </c>
    </row>
    <row r="97" spans="2:9">
      <c r="B97" s="45" t="s">
        <v>159</v>
      </c>
      <c r="C97" s="13"/>
      <c r="D97" s="15"/>
      <c r="E97" s="14"/>
      <c r="F97" s="15"/>
      <c r="G97" s="48" t="s">
        <v>156</v>
      </c>
      <c r="H97" s="53">
        <v>741</v>
      </c>
      <c r="I97" s="56">
        <v>1174.4574677879118</v>
      </c>
    </row>
    <row r="98" spans="2:9">
      <c r="B98" s="45" t="s">
        <v>160</v>
      </c>
      <c r="C98" s="13"/>
      <c r="D98" s="15"/>
      <c r="E98" s="14"/>
      <c r="F98" s="15"/>
      <c r="G98" s="48" t="s">
        <v>156</v>
      </c>
      <c r="H98" s="53">
        <v>695</v>
      </c>
      <c r="I98" s="56">
        <v>1010.547180890719</v>
      </c>
    </row>
    <row r="99" spans="2:9">
      <c r="B99" s="45" t="s">
        <v>161</v>
      </c>
      <c r="C99" s="13"/>
      <c r="D99" s="15"/>
      <c r="E99" s="14"/>
      <c r="F99" s="15"/>
      <c r="G99" s="48" t="s">
        <v>156</v>
      </c>
      <c r="H99" s="53">
        <v>1533</v>
      </c>
      <c r="I99" s="56">
        <v>1914.2831516840026</v>
      </c>
    </row>
    <row r="100" spans="2:9">
      <c r="B100" s="45" t="s">
        <v>162</v>
      </c>
      <c r="C100" s="13"/>
      <c r="D100" s="15"/>
      <c r="E100" s="14"/>
      <c r="F100" s="15"/>
      <c r="G100" s="48" t="s">
        <v>156</v>
      </c>
      <c r="H100" s="53">
        <v>1370</v>
      </c>
      <c r="I100" s="56">
        <v>1712.3068135869776</v>
      </c>
    </row>
    <row r="101" spans="2:9">
      <c r="B101" s="45" t="s">
        <v>163</v>
      </c>
      <c r="C101" s="13"/>
      <c r="D101" s="15"/>
      <c r="E101" s="14"/>
      <c r="F101" s="15"/>
      <c r="G101" s="48" t="s">
        <v>164</v>
      </c>
      <c r="H101" s="53">
        <v>1501</v>
      </c>
      <c r="I101" s="56">
        <v>2491.0289253930637</v>
      </c>
    </row>
    <row r="102" spans="2:9">
      <c r="B102" s="45" t="s">
        <v>165</v>
      </c>
      <c r="C102" s="13"/>
      <c r="D102" s="15"/>
      <c r="E102" s="14"/>
      <c r="F102" s="15"/>
      <c r="G102" s="48" t="s">
        <v>164</v>
      </c>
      <c r="H102" s="53">
        <v>1926</v>
      </c>
      <c r="I102" s="56">
        <v>1913.8940533388829</v>
      </c>
    </row>
    <row r="103" spans="2:9">
      <c r="B103" s="45" t="s">
        <v>166</v>
      </c>
      <c r="C103" s="13"/>
      <c r="D103" s="15"/>
      <c r="E103" s="14"/>
      <c r="F103" s="15"/>
      <c r="G103" s="48" t="s">
        <v>164</v>
      </c>
      <c r="H103" s="53">
        <v>1575</v>
      </c>
      <c r="I103" s="56">
        <v>1859.1311862073196</v>
      </c>
    </row>
    <row r="104" spans="2:9">
      <c r="B104" s="45" t="s">
        <v>167</v>
      </c>
      <c r="C104" s="13"/>
      <c r="D104" s="15"/>
      <c r="E104" s="14"/>
      <c r="F104" s="15"/>
      <c r="G104" s="48" t="s">
        <v>164</v>
      </c>
      <c r="H104" s="53">
        <v>1876</v>
      </c>
      <c r="I104" s="56">
        <v>2907.0022118916868</v>
      </c>
    </row>
    <row r="105" spans="2:9">
      <c r="B105" s="45" t="s">
        <v>168</v>
      </c>
      <c r="C105" s="13"/>
      <c r="D105" s="15"/>
      <c r="E105" s="14"/>
      <c r="F105" s="15"/>
      <c r="G105" s="48" t="s">
        <v>164</v>
      </c>
      <c r="H105" s="53">
        <v>2733</v>
      </c>
      <c r="I105" s="56">
        <v>8575.800848888437</v>
      </c>
    </row>
    <row r="106" spans="2:9">
      <c r="B106" s="45" t="s">
        <v>169</v>
      </c>
      <c r="C106" s="13"/>
      <c r="D106" s="15"/>
      <c r="E106" s="14"/>
      <c r="F106" s="15"/>
      <c r="G106" s="48" t="s">
        <v>164</v>
      </c>
      <c r="H106" s="53">
        <v>663</v>
      </c>
      <c r="I106" s="56">
        <v>635.50583438475121</v>
      </c>
    </row>
    <row r="107" spans="2:9">
      <c r="B107" s="45" t="s">
        <v>170</v>
      </c>
      <c r="C107" s="13"/>
      <c r="D107" s="15"/>
      <c r="E107" s="14"/>
      <c r="F107" s="15"/>
      <c r="G107" s="48" t="s">
        <v>164</v>
      </c>
      <c r="H107" s="53">
        <v>979</v>
      </c>
      <c r="I107" s="56">
        <v>1072.566432824226</v>
      </c>
    </row>
    <row r="108" spans="2:9">
      <c r="B108" s="45" t="s">
        <v>171</v>
      </c>
      <c r="C108" s="13"/>
      <c r="D108" s="15"/>
      <c r="E108" s="14"/>
      <c r="F108" s="15"/>
      <c r="G108" s="48" t="s">
        <v>172</v>
      </c>
      <c r="H108" s="53">
        <v>2368</v>
      </c>
      <c r="I108" s="56">
        <v>2131.7706227454969</v>
      </c>
    </row>
    <row r="109" spans="2:9">
      <c r="B109" s="45" t="s">
        <v>173</v>
      </c>
      <c r="C109" s="13"/>
      <c r="D109" s="15"/>
      <c r="E109" s="14"/>
      <c r="F109" s="15"/>
      <c r="G109" s="48" t="s">
        <v>172</v>
      </c>
      <c r="H109" s="53">
        <v>2797</v>
      </c>
      <c r="I109" s="56">
        <v>2641.4480244094407</v>
      </c>
    </row>
    <row r="110" spans="2:9">
      <c r="B110" s="45" t="s">
        <v>174</v>
      </c>
      <c r="C110" s="13"/>
      <c r="D110" s="15"/>
      <c r="E110" s="14"/>
      <c r="F110" s="15"/>
      <c r="G110" s="48" t="s">
        <v>172</v>
      </c>
      <c r="H110" s="53">
        <v>1653</v>
      </c>
      <c r="I110" s="56">
        <v>2868.8345887696778</v>
      </c>
    </row>
    <row r="111" spans="2:9">
      <c r="B111" s="45" t="s">
        <v>175</v>
      </c>
      <c r="C111" s="13"/>
      <c r="D111" s="15"/>
      <c r="E111" s="14"/>
      <c r="F111" s="15"/>
      <c r="G111" s="48" t="s">
        <v>172</v>
      </c>
      <c r="H111" s="53">
        <v>696</v>
      </c>
      <c r="I111" s="56">
        <v>610.85320023273437</v>
      </c>
    </row>
    <row r="112" spans="2:9">
      <c r="B112" s="45" t="s">
        <v>176</v>
      </c>
      <c r="C112" s="13"/>
      <c r="D112" s="15"/>
      <c r="E112" s="14"/>
      <c r="F112" s="15"/>
      <c r="G112" s="48" t="s">
        <v>172</v>
      </c>
      <c r="H112" s="53">
        <v>1605</v>
      </c>
      <c r="I112" s="56">
        <v>1317.357240750639</v>
      </c>
    </row>
    <row r="113" spans="2:9">
      <c r="B113" s="45" t="s">
        <v>177</v>
      </c>
      <c r="C113" s="13"/>
      <c r="D113" s="15"/>
      <c r="E113" s="14"/>
      <c r="F113" s="15"/>
      <c r="G113" s="48" t="s">
        <v>178</v>
      </c>
      <c r="H113" s="53">
        <v>2686</v>
      </c>
      <c r="I113" s="56">
        <v>2480.540644838683</v>
      </c>
    </row>
    <row r="114" spans="2:9">
      <c r="B114" s="45" t="s">
        <v>179</v>
      </c>
      <c r="C114" s="13"/>
      <c r="D114" s="15"/>
      <c r="E114" s="14"/>
      <c r="F114" s="15"/>
      <c r="G114" s="48" t="s">
        <v>178</v>
      </c>
      <c r="H114" s="53">
        <v>1441</v>
      </c>
      <c r="I114" s="56">
        <v>1444.5640950888705</v>
      </c>
    </row>
    <row r="115" spans="2:9">
      <c r="B115" s="45" t="s">
        <v>180</v>
      </c>
      <c r="C115" s="13"/>
      <c r="D115" s="15"/>
      <c r="E115" s="14"/>
      <c r="F115" s="15"/>
      <c r="G115" s="48" t="s">
        <v>178</v>
      </c>
      <c r="H115" s="53">
        <v>1951</v>
      </c>
      <c r="I115" s="56">
        <v>1758.4410839156578</v>
      </c>
    </row>
    <row r="116" spans="2:9">
      <c r="B116" s="45" t="s">
        <v>181</v>
      </c>
      <c r="C116" s="13"/>
      <c r="D116" s="15"/>
      <c r="E116" s="14"/>
      <c r="F116" s="15"/>
      <c r="G116" s="48" t="s">
        <v>178</v>
      </c>
      <c r="H116" s="53">
        <v>1665</v>
      </c>
      <c r="I116" s="56">
        <v>1725.5934920616958</v>
      </c>
    </row>
    <row r="117" spans="2:9">
      <c r="B117" s="45" t="s">
        <v>182</v>
      </c>
      <c r="C117" s="13"/>
      <c r="D117" s="15"/>
      <c r="E117" s="14"/>
      <c r="F117" s="15"/>
      <c r="G117" s="48" t="s">
        <v>178</v>
      </c>
      <c r="H117" s="53">
        <v>1536</v>
      </c>
      <c r="I117" s="56">
        <v>3502.6482113612897</v>
      </c>
    </row>
    <row r="118" spans="2:9">
      <c r="B118" s="45" t="s">
        <v>183</v>
      </c>
      <c r="C118" s="13"/>
      <c r="D118" s="15"/>
      <c r="E118" s="14"/>
      <c r="F118" s="15"/>
      <c r="G118" s="48" t="s">
        <v>178</v>
      </c>
      <c r="H118" s="53">
        <v>878</v>
      </c>
      <c r="I118" s="56">
        <v>754.2172062913462</v>
      </c>
    </row>
    <row r="119" spans="2:9">
      <c r="B119" s="45" t="s">
        <v>184</v>
      </c>
      <c r="C119" s="13"/>
      <c r="D119" s="15"/>
      <c r="E119" s="14"/>
      <c r="F119" s="15"/>
      <c r="G119" s="48" t="s">
        <v>178</v>
      </c>
      <c r="H119" s="53">
        <v>1275</v>
      </c>
      <c r="I119" s="56">
        <v>1775.959799571104</v>
      </c>
    </row>
    <row r="120" spans="2:9">
      <c r="B120" s="45" t="s">
        <v>185</v>
      </c>
      <c r="C120" s="13"/>
      <c r="D120" s="15"/>
      <c r="E120" s="14"/>
      <c r="F120" s="15"/>
      <c r="G120" s="48" t="s">
        <v>178</v>
      </c>
      <c r="H120" s="53">
        <v>1096</v>
      </c>
      <c r="I120" s="56">
        <v>888.52735964978444</v>
      </c>
    </row>
    <row r="121" spans="2:9">
      <c r="B121" s="45" t="s">
        <v>186</v>
      </c>
      <c r="C121" s="13"/>
      <c r="D121" s="15"/>
      <c r="E121" s="14"/>
      <c r="F121" s="15"/>
      <c r="G121" s="48" t="s">
        <v>187</v>
      </c>
      <c r="H121" s="53">
        <v>2174</v>
      </c>
      <c r="I121" s="56">
        <v>1989.4195669089816</v>
      </c>
    </row>
    <row r="122" spans="2:9">
      <c r="B122" s="45" t="s">
        <v>188</v>
      </c>
      <c r="C122" s="13"/>
      <c r="D122" s="15"/>
      <c r="E122" s="14"/>
      <c r="F122" s="15"/>
      <c r="G122" s="48" t="s">
        <v>187</v>
      </c>
      <c r="H122" s="53">
        <v>1265</v>
      </c>
      <c r="I122" s="56">
        <v>1469.0105103544904</v>
      </c>
    </row>
    <row r="123" spans="2:9">
      <c r="B123" s="45" t="s">
        <v>189</v>
      </c>
      <c r="C123" s="13"/>
      <c r="D123" s="15"/>
      <c r="E123" s="14"/>
      <c r="F123" s="15"/>
      <c r="G123" s="48" t="s">
        <v>187</v>
      </c>
      <c r="H123" s="53">
        <v>977</v>
      </c>
      <c r="I123" s="56">
        <v>970.84861380358632</v>
      </c>
    </row>
    <row r="124" spans="2:9">
      <c r="B124" s="45" t="s">
        <v>190</v>
      </c>
      <c r="C124" s="13"/>
      <c r="D124" s="15"/>
      <c r="E124" s="14"/>
      <c r="F124" s="15"/>
      <c r="G124" s="48" t="s">
        <v>187</v>
      </c>
      <c r="H124" s="53">
        <v>2950</v>
      </c>
      <c r="I124" s="56">
        <v>2836.5565223396811</v>
      </c>
    </row>
    <row r="125" spans="2:9">
      <c r="B125" s="45" t="s">
        <v>191</v>
      </c>
      <c r="C125" s="13"/>
      <c r="D125" s="15"/>
      <c r="E125" s="14"/>
      <c r="F125" s="15"/>
      <c r="G125" s="48" t="s">
        <v>187</v>
      </c>
      <c r="H125" s="53">
        <v>934</v>
      </c>
      <c r="I125" s="56">
        <v>1065.7698298188895</v>
      </c>
    </row>
    <row r="126" spans="2:9">
      <c r="B126" s="45" t="s">
        <v>192</v>
      </c>
      <c r="C126" s="13"/>
      <c r="D126" s="15"/>
      <c r="E126" s="14"/>
      <c r="F126" s="15"/>
      <c r="G126" s="48" t="s">
        <v>187</v>
      </c>
      <c r="H126" s="53">
        <v>2946</v>
      </c>
      <c r="I126" s="56">
        <v>2528.8477641724239</v>
      </c>
    </row>
    <row r="127" spans="2:9">
      <c r="B127" s="45" t="s">
        <v>193</v>
      </c>
      <c r="C127" s="13"/>
      <c r="D127" s="15"/>
      <c r="E127" s="14"/>
      <c r="F127" s="15"/>
      <c r="G127" s="48" t="s">
        <v>194</v>
      </c>
      <c r="H127" s="53">
        <v>3718</v>
      </c>
      <c r="I127" s="56">
        <v>4197.7062072821491</v>
      </c>
    </row>
    <row r="128" spans="2:9">
      <c r="B128" s="45" t="s">
        <v>195</v>
      </c>
      <c r="C128" s="13"/>
      <c r="D128" s="15"/>
      <c r="E128" s="14"/>
      <c r="F128" s="15"/>
      <c r="G128" s="48" t="s">
        <v>194</v>
      </c>
      <c r="H128" s="53">
        <v>2403</v>
      </c>
      <c r="I128" s="56">
        <v>2899.008510460927</v>
      </c>
    </row>
    <row r="129" spans="2:9">
      <c r="B129" s="45" t="s">
        <v>196</v>
      </c>
      <c r="C129" s="13"/>
      <c r="D129" s="15"/>
      <c r="E129" s="14"/>
      <c r="F129" s="15"/>
      <c r="G129" s="48" t="s">
        <v>194</v>
      </c>
      <c r="H129" s="53">
        <v>1723</v>
      </c>
      <c r="I129" s="56">
        <v>2381.5854175321524</v>
      </c>
    </row>
    <row r="130" spans="2:9">
      <c r="B130" s="45" t="s">
        <v>197</v>
      </c>
      <c r="C130" s="13"/>
      <c r="D130" s="15"/>
      <c r="E130" s="14"/>
      <c r="F130" s="15"/>
      <c r="G130" s="48" t="s">
        <v>194</v>
      </c>
      <c r="H130" s="53">
        <v>1322</v>
      </c>
      <c r="I130" s="56">
        <v>1530.0646321493728</v>
      </c>
    </row>
    <row r="131" spans="2:9">
      <c r="B131" s="45" t="s">
        <v>198</v>
      </c>
      <c r="C131" s="13"/>
      <c r="D131" s="15"/>
      <c r="E131" s="14"/>
      <c r="F131" s="15"/>
      <c r="G131" s="48" t="s">
        <v>194</v>
      </c>
      <c r="H131" s="53">
        <v>1050</v>
      </c>
      <c r="I131" s="56">
        <v>1554.3252645860325</v>
      </c>
    </row>
    <row r="132" spans="2:9">
      <c r="B132" s="45" t="s">
        <v>199</v>
      </c>
      <c r="C132" s="13"/>
      <c r="D132" s="15"/>
      <c r="E132" s="14"/>
      <c r="F132" s="15"/>
      <c r="G132" s="48" t="s">
        <v>200</v>
      </c>
      <c r="H132" s="53">
        <v>1716</v>
      </c>
      <c r="I132" s="56">
        <v>2084.2813012724619</v>
      </c>
    </row>
    <row r="133" spans="2:9">
      <c r="B133" s="45" t="s">
        <v>201</v>
      </c>
      <c r="C133" s="13"/>
      <c r="D133" s="15"/>
      <c r="E133" s="14"/>
      <c r="F133" s="15"/>
      <c r="G133" s="48" t="s">
        <v>200</v>
      </c>
      <c r="H133" s="53">
        <v>1595</v>
      </c>
      <c r="I133" s="56">
        <v>1733.1536892140186</v>
      </c>
    </row>
    <row r="134" spans="2:9">
      <c r="B134" s="45" t="s">
        <v>202</v>
      </c>
      <c r="C134" s="13"/>
      <c r="D134" s="15"/>
      <c r="E134" s="14"/>
      <c r="F134" s="15"/>
      <c r="G134" s="48" t="s">
        <v>200</v>
      </c>
      <c r="H134" s="53">
        <v>1584</v>
      </c>
      <c r="I134" s="56">
        <v>1484.6317469429682</v>
      </c>
    </row>
    <row r="135" spans="2:9">
      <c r="B135" s="45" t="s">
        <v>203</v>
      </c>
      <c r="C135" s="13"/>
      <c r="D135" s="15"/>
      <c r="E135" s="14"/>
      <c r="F135" s="15"/>
      <c r="G135" s="48" t="s">
        <v>200</v>
      </c>
      <c r="H135" s="53">
        <v>2383</v>
      </c>
      <c r="I135" s="56">
        <v>2131.5714386728459</v>
      </c>
    </row>
    <row r="136" spans="2:9">
      <c r="B136" s="45" t="s">
        <v>204</v>
      </c>
      <c r="C136" s="13"/>
      <c r="D136" s="15"/>
      <c r="E136" s="14"/>
      <c r="F136" s="15"/>
      <c r="G136" s="48" t="s">
        <v>200</v>
      </c>
      <c r="H136" s="53">
        <v>2510</v>
      </c>
      <c r="I136" s="56">
        <v>5398.3714772686644</v>
      </c>
    </row>
    <row r="137" spans="2:9">
      <c r="B137" s="45" t="s">
        <v>205</v>
      </c>
      <c r="C137" s="13"/>
      <c r="D137" s="15"/>
      <c r="E137" s="14"/>
      <c r="F137" s="15"/>
      <c r="G137" s="48" t="s">
        <v>200</v>
      </c>
      <c r="H137" s="53">
        <v>1141</v>
      </c>
      <c r="I137" s="56">
        <v>947.39456188944462</v>
      </c>
    </row>
    <row r="138" spans="2:9">
      <c r="B138" s="45" t="s">
        <v>206</v>
      </c>
      <c r="C138" s="13"/>
      <c r="D138" s="15"/>
      <c r="E138" s="14"/>
      <c r="F138" s="15"/>
      <c r="G138" s="48" t="s">
        <v>207</v>
      </c>
      <c r="H138" s="53">
        <v>4215</v>
      </c>
      <c r="I138" s="56">
        <v>9451.8600243894307</v>
      </c>
    </row>
    <row r="139" spans="2:9">
      <c r="B139" s="45" t="s">
        <v>208</v>
      </c>
      <c r="C139" s="13"/>
      <c r="D139" s="15"/>
      <c r="E139" s="14"/>
      <c r="F139" s="15"/>
      <c r="G139" s="48" t="s">
        <v>207</v>
      </c>
      <c r="H139" s="53">
        <v>1296</v>
      </c>
      <c r="I139" s="56">
        <v>2658.9738835151302</v>
      </c>
    </row>
    <row r="140" spans="2:9">
      <c r="B140" s="45" t="s">
        <v>209</v>
      </c>
      <c r="C140" s="13"/>
      <c r="D140" s="15"/>
      <c r="E140" s="14"/>
      <c r="F140" s="15"/>
      <c r="G140" s="48" t="s">
        <v>207</v>
      </c>
      <c r="H140" s="53">
        <v>1350</v>
      </c>
      <c r="I140" s="56">
        <v>1147.80379924985</v>
      </c>
    </row>
    <row r="141" spans="2:9">
      <c r="B141" s="45" t="s">
        <v>210</v>
      </c>
      <c r="C141" s="13"/>
      <c r="D141" s="15"/>
      <c r="E141" s="14"/>
      <c r="F141" s="15"/>
      <c r="G141" s="48" t="s">
        <v>207</v>
      </c>
      <c r="H141" s="53">
        <v>1575</v>
      </c>
      <c r="I141" s="56">
        <v>2247.4851723032452</v>
      </c>
    </row>
    <row r="142" spans="2:9">
      <c r="B142" s="45" t="s">
        <v>211</v>
      </c>
      <c r="C142" s="13"/>
      <c r="D142" s="15"/>
      <c r="E142" s="14"/>
      <c r="F142" s="15"/>
      <c r="G142" s="48" t="s">
        <v>207</v>
      </c>
      <c r="H142" s="53">
        <v>2013</v>
      </c>
      <c r="I142" s="56">
        <v>1694.9166156869203</v>
      </c>
    </row>
    <row r="143" spans="2:9">
      <c r="B143" s="45" t="s">
        <v>212</v>
      </c>
      <c r="C143" s="13"/>
      <c r="D143" s="15"/>
      <c r="E143" s="14"/>
      <c r="F143" s="15"/>
      <c r="G143" s="48" t="s">
        <v>207</v>
      </c>
      <c r="H143" s="53">
        <v>2245</v>
      </c>
      <c r="I143" s="56">
        <v>2025.6184050137499</v>
      </c>
    </row>
    <row r="144" spans="2:9">
      <c r="B144" s="45" t="s">
        <v>213</v>
      </c>
      <c r="C144" s="13"/>
      <c r="D144" s="15"/>
      <c r="E144" s="14"/>
      <c r="F144" s="15"/>
      <c r="G144" s="48" t="s">
        <v>207</v>
      </c>
      <c r="H144" s="53">
        <v>804</v>
      </c>
      <c r="I144" s="56">
        <v>1031.414675425852</v>
      </c>
    </row>
    <row r="145" spans="2:9">
      <c r="B145" s="45" t="s">
        <v>214</v>
      </c>
      <c r="C145" s="13"/>
      <c r="D145" s="15"/>
      <c r="E145" s="14"/>
      <c r="F145" s="15"/>
      <c r="G145" s="48" t="s">
        <v>207</v>
      </c>
      <c r="H145" s="53">
        <v>1099</v>
      </c>
      <c r="I145" s="56">
        <v>2742.1389485552118</v>
      </c>
    </row>
    <row r="146" spans="2:9">
      <c r="B146" s="45" t="s">
        <v>215</v>
      </c>
      <c r="C146" s="13"/>
      <c r="D146" s="15"/>
      <c r="E146" s="14"/>
      <c r="F146" s="15"/>
      <c r="G146" s="48" t="s">
        <v>216</v>
      </c>
      <c r="H146" s="53">
        <v>2757</v>
      </c>
      <c r="I146" s="56">
        <v>2928.4196436191464</v>
      </c>
    </row>
    <row r="147" spans="2:9">
      <c r="B147" s="45" t="s">
        <v>217</v>
      </c>
      <c r="C147" s="13"/>
      <c r="D147" s="15"/>
      <c r="E147" s="14"/>
      <c r="F147" s="15"/>
      <c r="G147" s="48" t="s">
        <v>216</v>
      </c>
      <c r="H147" s="53">
        <v>2894</v>
      </c>
      <c r="I147" s="56">
        <v>3211.8913404560826</v>
      </c>
    </row>
    <row r="148" spans="2:9">
      <c r="B148" s="45" t="s">
        <v>218</v>
      </c>
      <c r="C148" s="13"/>
      <c r="D148" s="15"/>
      <c r="E148" s="14"/>
      <c r="F148" s="15"/>
      <c r="G148" s="48" t="s">
        <v>216</v>
      </c>
      <c r="H148" s="53">
        <v>2279</v>
      </c>
      <c r="I148" s="56">
        <v>2094.7190843691401</v>
      </c>
    </row>
    <row r="149" spans="2:9">
      <c r="B149" s="45" t="s">
        <v>219</v>
      </c>
      <c r="C149" s="13"/>
      <c r="D149" s="15"/>
      <c r="E149" s="14"/>
      <c r="F149" s="15"/>
      <c r="G149" s="48" t="s">
        <v>216</v>
      </c>
      <c r="H149" s="53">
        <v>2112</v>
      </c>
      <c r="I149" s="56">
        <v>1938.3791253036277</v>
      </c>
    </row>
    <row r="150" spans="2:9">
      <c r="B150" s="45" t="s">
        <v>220</v>
      </c>
      <c r="C150" s="13"/>
      <c r="D150" s="15"/>
      <c r="E150" s="14"/>
      <c r="F150" s="15"/>
      <c r="G150" s="48" t="s">
        <v>216</v>
      </c>
      <c r="H150" s="53">
        <v>1823</v>
      </c>
      <c r="I150" s="56">
        <v>1904.6968123084132</v>
      </c>
    </row>
    <row r="151" spans="2:9">
      <c r="B151" s="45" t="s">
        <v>221</v>
      </c>
      <c r="C151" s="13"/>
      <c r="D151" s="15"/>
      <c r="E151" s="14"/>
      <c r="F151" s="15"/>
      <c r="G151" s="48" t="s">
        <v>216</v>
      </c>
      <c r="H151" s="53">
        <v>2007</v>
      </c>
      <c r="I151" s="56">
        <v>2459.5686000717069</v>
      </c>
    </row>
    <row r="152" spans="2:9">
      <c r="B152" s="45" t="s">
        <v>222</v>
      </c>
      <c r="C152" s="13"/>
      <c r="D152" s="15"/>
      <c r="E152" s="14"/>
      <c r="F152" s="15"/>
      <c r="G152" s="48" t="s">
        <v>223</v>
      </c>
      <c r="H152" s="53">
        <v>3023</v>
      </c>
      <c r="I152" s="56">
        <v>3163.672561377296</v>
      </c>
    </row>
    <row r="153" spans="2:9">
      <c r="B153" s="45" t="s">
        <v>224</v>
      </c>
      <c r="C153" s="13"/>
      <c r="D153" s="15"/>
      <c r="E153" s="14"/>
      <c r="F153" s="15"/>
      <c r="G153" s="48" t="s">
        <v>223</v>
      </c>
      <c r="H153" s="53">
        <v>1120</v>
      </c>
      <c r="I153" s="56">
        <v>1080.6535849607883</v>
      </c>
    </row>
    <row r="154" spans="2:9">
      <c r="B154" s="45" t="s">
        <v>225</v>
      </c>
      <c r="C154" s="13"/>
      <c r="D154" s="15"/>
      <c r="E154" s="14"/>
      <c r="F154" s="15"/>
      <c r="G154" s="48" t="s">
        <v>223</v>
      </c>
      <c r="H154" s="53">
        <v>2263</v>
      </c>
      <c r="I154" s="56">
        <v>1814.1085369156258</v>
      </c>
    </row>
    <row r="155" spans="2:9">
      <c r="B155" s="45" t="s">
        <v>226</v>
      </c>
      <c r="C155" s="13"/>
      <c r="D155" s="15"/>
      <c r="E155" s="14"/>
      <c r="F155" s="15"/>
      <c r="G155" s="48" t="s">
        <v>223</v>
      </c>
      <c r="H155" s="53">
        <v>2292</v>
      </c>
      <c r="I155" s="56">
        <v>2583.5103856674946</v>
      </c>
    </row>
    <row r="156" spans="2:9">
      <c r="B156" s="45" t="s">
        <v>227</v>
      </c>
      <c r="C156" s="13"/>
      <c r="D156" s="15"/>
      <c r="E156" s="14"/>
      <c r="F156" s="15"/>
      <c r="G156" s="48" t="s">
        <v>223</v>
      </c>
      <c r="H156" s="53">
        <v>962</v>
      </c>
      <c r="I156" s="56">
        <v>1881.5089684100601</v>
      </c>
    </row>
    <row r="157" spans="2:9">
      <c r="B157" s="45" t="s">
        <v>228</v>
      </c>
      <c r="C157" s="13"/>
      <c r="D157" s="15"/>
      <c r="E157" s="14"/>
      <c r="F157" s="15"/>
      <c r="G157" s="48" t="s">
        <v>223</v>
      </c>
      <c r="H157" s="53">
        <v>59</v>
      </c>
      <c r="I157" s="56">
        <v>410.79698887762584</v>
      </c>
    </row>
    <row r="158" spans="2:9">
      <c r="B158" s="45" t="s">
        <v>229</v>
      </c>
      <c r="C158" s="13"/>
      <c r="D158" s="15"/>
      <c r="E158" s="14"/>
      <c r="F158" s="15"/>
      <c r="G158" s="48" t="s">
        <v>230</v>
      </c>
      <c r="H158" s="53">
        <v>3247</v>
      </c>
      <c r="I158" s="56">
        <v>3124.4671051345099</v>
      </c>
    </row>
    <row r="159" spans="2:9">
      <c r="B159" s="45" t="s">
        <v>231</v>
      </c>
      <c r="C159" s="13"/>
      <c r="D159" s="15"/>
      <c r="E159" s="14"/>
      <c r="F159" s="15"/>
      <c r="G159" s="48" t="s">
        <v>230</v>
      </c>
      <c r="H159" s="53">
        <v>1436</v>
      </c>
      <c r="I159" s="56">
        <v>1893.0362414048111</v>
      </c>
    </row>
    <row r="160" spans="2:9">
      <c r="B160" s="45" t="s">
        <v>232</v>
      </c>
      <c r="C160" s="13"/>
      <c r="D160" s="15"/>
      <c r="E160" s="14"/>
      <c r="F160" s="15"/>
      <c r="G160" s="48" t="s">
        <v>230</v>
      </c>
      <c r="H160" s="53">
        <v>1303</v>
      </c>
      <c r="I160" s="56">
        <v>1320.7035232115829</v>
      </c>
    </row>
    <row r="161" spans="2:9">
      <c r="B161" s="45" t="s">
        <v>233</v>
      </c>
      <c r="C161" s="13"/>
      <c r="D161" s="15"/>
      <c r="E161" s="14"/>
      <c r="F161" s="15"/>
      <c r="G161" s="48" t="s">
        <v>230</v>
      </c>
      <c r="H161" s="53">
        <v>1438</v>
      </c>
      <c r="I161" s="56">
        <v>1160.6965267274559</v>
      </c>
    </row>
    <row r="162" spans="2:9">
      <c r="B162" s="45" t="s">
        <v>234</v>
      </c>
      <c r="C162" s="13"/>
      <c r="D162" s="15"/>
      <c r="E162" s="14"/>
      <c r="F162" s="15"/>
      <c r="G162" s="48" t="s">
        <v>230</v>
      </c>
      <c r="H162" s="53">
        <v>1323</v>
      </c>
      <c r="I162" s="56">
        <v>1260.6819053471675</v>
      </c>
    </row>
    <row r="163" spans="2:9">
      <c r="B163" s="45" t="s">
        <v>235</v>
      </c>
      <c r="C163" s="13"/>
      <c r="D163" s="15"/>
      <c r="E163" s="14"/>
      <c r="F163" s="15"/>
      <c r="G163" s="48" t="s">
        <v>230</v>
      </c>
      <c r="H163" s="53">
        <v>442</v>
      </c>
      <c r="I163" s="56">
        <v>701.49316169893336</v>
      </c>
    </row>
    <row r="164" spans="2:9">
      <c r="B164" s="45" t="s">
        <v>236</v>
      </c>
      <c r="C164" s="13"/>
      <c r="D164" s="15"/>
      <c r="E164" s="14"/>
      <c r="F164" s="15"/>
      <c r="G164" s="48" t="s">
        <v>230</v>
      </c>
      <c r="H164" s="53">
        <v>1149</v>
      </c>
      <c r="I164" s="56">
        <v>1609.1111958866779</v>
      </c>
    </row>
    <row r="165" spans="2:9">
      <c r="B165" s="45" t="s">
        <v>237</v>
      </c>
      <c r="C165" s="13"/>
      <c r="D165" s="15"/>
      <c r="E165" s="14"/>
      <c r="F165" s="15"/>
      <c r="G165" s="48" t="s">
        <v>238</v>
      </c>
      <c r="H165" s="53">
        <v>2563</v>
      </c>
      <c r="I165" s="56">
        <v>2181.9413125384581</v>
      </c>
    </row>
    <row r="166" spans="2:9">
      <c r="B166" s="45" t="s">
        <v>239</v>
      </c>
      <c r="C166" s="13"/>
      <c r="D166" s="15"/>
      <c r="E166" s="14"/>
      <c r="F166" s="15"/>
      <c r="G166" s="48" t="s">
        <v>238</v>
      </c>
      <c r="H166" s="53">
        <v>1634</v>
      </c>
      <c r="I166" s="56">
        <v>710.94741958888153</v>
      </c>
    </row>
    <row r="167" spans="2:9">
      <c r="B167" s="45" t="s">
        <v>240</v>
      </c>
      <c r="C167" s="13"/>
      <c r="D167" s="15"/>
      <c r="E167" s="14"/>
      <c r="F167" s="15"/>
      <c r="G167" s="48" t="s">
        <v>238</v>
      </c>
      <c r="H167" s="53">
        <v>2654</v>
      </c>
      <c r="I167" s="56">
        <v>3753.0250454011307</v>
      </c>
    </row>
    <row r="168" spans="2:9">
      <c r="B168" s="45" t="s">
        <v>241</v>
      </c>
      <c r="C168" s="13"/>
      <c r="D168" s="15"/>
      <c r="E168" s="14"/>
      <c r="F168" s="15"/>
      <c r="G168" s="48" t="s">
        <v>238</v>
      </c>
      <c r="H168" s="53">
        <v>2379</v>
      </c>
      <c r="I168" s="56">
        <v>1761.5467873364639</v>
      </c>
    </row>
    <row r="169" spans="2:9">
      <c r="B169" s="45" t="s">
        <v>242</v>
      </c>
      <c r="C169" s="13"/>
      <c r="D169" s="15"/>
      <c r="E169" s="14"/>
      <c r="F169" s="15"/>
      <c r="G169" s="48" t="s">
        <v>238</v>
      </c>
      <c r="H169" s="53">
        <v>1880</v>
      </c>
      <c r="I169" s="56">
        <v>1791.6425295783756</v>
      </c>
    </row>
    <row r="170" spans="2:9">
      <c r="B170" s="45" t="s">
        <v>243</v>
      </c>
      <c r="C170" s="13"/>
      <c r="D170" s="15"/>
      <c r="E170" s="14"/>
      <c r="F170" s="15"/>
      <c r="G170" s="48" t="s">
        <v>244</v>
      </c>
      <c r="H170" s="53">
        <v>1951</v>
      </c>
      <c r="I170" s="56">
        <v>1831.1445795179563</v>
      </c>
    </row>
    <row r="171" spans="2:9">
      <c r="B171" s="45" t="s">
        <v>245</v>
      </c>
      <c r="C171" s="13"/>
      <c r="D171" s="15"/>
      <c r="E171" s="14"/>
      <c r="F171" s="15"/>
      <c r="G171" s="48" t="s">
        <v>244</v>
      </c>
      <c r="H171" s="53">
        <v>2933</v>
      </c>
      <c r="I171" s="56">
        <v>2827.3200832705238</v>
      </c>
    </row>
    <row r="172" spans="2:9">
      <c r="B172" s="45" t="s">
        <v>246</v>
      </c>
      <c r="C172" s="13"/>
      <c r="D172" s="15"/>
      <c r="E172" s="14"/>
      <c r="F172" s="15"/>
      <c r="G172" s="48" t="s">
        <v>244</v>
      </c>
      <c r="H172" s="53">
        <v>1183</v>
      </c>
      <c r="I172" s="56">
        <v>1126.5349671426827</v>
      </c>
    </row>
    <row r="173" spans="2:9">
      <c r="B173" s="45" t="s">
        <v>247</v>
      </c>
      <c r="C173" s="13"/>
      <c r="D173" s="15"/>
      <c r="E173" s="14"/>
      <c r="F173" s="15"/>
      <c r="G173" s="48" t="s">
        <v>244</v>
      </c>
      <c r="H173" s="53">
        <v>2159</v>
      </c>
      <c r="I173" s="56">
        <v>2260.5190464790871</v>
      </c>
    </row>
    <row r="174" spans="2:9">
      <c r="B174" s="45" t="s">
        <v>248</v>
      </c>
      <c r="C174" s="13"/>
      <c r="D174" s="15"/>
      <c r="E174" s="14"/>
      <c r="F174" s="15"/>
      <c r="G174" s="48" t="s">
        <v>244</v>
      </c>
      <c r="H174" s="53">
        <v>1103</v>
      </c>
      <c r="I174" s="56">
        <v>818.447326925467</v>
      </c>
    </row>
    <row r="175" spans="2:9">
      <c r="B175" s="45" t="s">
        <v>249</v>
      </c>
      <c r="C175" s="13"/>
      <c r="D175" s="15"/>
      <c r="E175" s="14"/>
      <c r="F175" s="15"/>
      <c r="G175" s="48" t="s">
        <v>244</v>
      </c>
      <c r="H175" s="53">
        <v>1664</v>
      </c>
      <c r="I175" s="56">
        <v>1368.1536062467001</v>
      </c>
    </row>
    <row r="176" spans="2:9">
      <c r="B176" s="45" t="s">
        <v>250</v>
      </c>
      <c r="C176" s="13"/>
      <c r="D176" s="15"/>
      <c r="E176" s="14"/>
      <c r="F176" s="15"/>
      <c r="G176" s="48" t="s">
        <v>251</v>
      </c>
      <c r="H176" s="53">
        <v>2812</v>
      </c>
      <c r="I176" s="56">
        <v>2421.5574619813337</v>
      </c>
    </row>
    <row r="177" spans="2:9">
      <c r="B177" s="45" t="s">
        <v>252</v>
      </c>
      <c r="C177" s="13"/>
      <c r="D177" s="15"/>
      <c r="E177" s="14"/>
      <c r="F177" s="15"/>
      <c r="G177" s="48" t="s">
        <v>251</v>
      </c>
      <c r="H177" s="53">
        <v>4545</v>
      </c>
      <c r="I177" s="56">
        <v>4458.6331160892978</v>
      </c>
    </row>
    <row r="178" spans="2:9">
      <c r="B178" s="45" t="s">
        <v>253</v>
      </c>
      <c r="C178" s="13"/>
      <c r="D178" s="15"/>
      <c r="E178" s="14"/>
      <c r="F178" s="15"/>
      <c r="G178" s="48" t="s">
        <v>251</v>
      </c>
      <c r="H178" s="53">
        <v>1076</v>
      </c>
      <c r="I178" s="56">
        <v>929.92300231742104</v>
      </c>
    </row>
    <row r="179" spans="2:9">
      <c r="B179" s="45" t="s">
        <v>254</v>
      </c>
      <c r="C179" s="13"/>
      <c r="D179" s="15"/>
      <c r="E179" s="14"/>
      <c r="F179" s="15"/>
      <c r="G179" s="48" t="s">
        <v>251</v>
      </c>
      <c r="H179" s="53">
        <v>2340</v>
      </c>
      <c r="I179" s="56">
        <v>2516.4673289122984</v>
      </c>
    </row>
    <row r="180" spans="2:9">
      <c r="B180" s="45" t="s">
        <v>255</v>
      </c>
      <c r="C180" s="13"/>
      <c r="D180" s="15"/>
      <c r="E180" s="14"/>
      <c r="F180" s="15"/>
      <c r="G180" s="48" t="s">
        <v>256</v>
      </c>
      <c r="H180" s="53">
        <v>2650</v>
      </c>
      <c r="I180" s="56">
        <v>2974.9682727629993</v>
      </c>
    </row>
    <row r="181" spans="2:9">
      <c r="B181" s="45" t="s">
        <v>257</v>
      </c>
      <c r="C181" s="13"/>
      <c r="D181" s="15"/>
      <c r="E181" s="14"/>
      <c r="F181" s="15"/>
      <c r="G181" s="48" t="s">
        <v>256</v>
      </c>
      <c r="H181" s="53">
        <v>1567</v>
      </c>
      <c r="I181" s="56">
        <v>1213.5256700006171</v>
      </c>
    </row>
    <row r="182" spans="2:9">
      <c r="B182" s="45" t="s">
        <v>258</v>
      </c>
      <c r="C182" s="13"/>
      <c r="D182" s="15"/>
      <c r="E182" s="14"/>
      <c r="F182" s="15"/>
      <c r="G182" s="48" t="s">
        <v>256</v>
      </c>
      <c r="H182" s="53">
        <v>1649</v>
      </c>
      <c r="I182" s="56">
        <v>1612.6172104730492</v>
      </c>
    </row>
    <row r="183" spans="2:9">
      <c r="B183" s="45" t="s">
        <v>259</v>
      </c>
      <c r="C183" s="13"/>
      <c r="D183" s="15"/>
      <c r="E183" s="14"/>
      <c r="F183" s="15"/>
      <c r="G183" s="48" t="s">
        <v>256</v>
      </c>
      <c r="H183" s="53">
        <v>859</v>
      </c>
      <c r="I183" s="56">
        <v>813.23668384309701</v>
      </c>
    </row>
    <row r="184" spans="2:9">
      <c r="B184" s="45" t="s">
        <v>260</v>
      </c>
      <c r="C184" s="13"/>
      <c r="D184" s="15"/>
      <c r="E184" s="14"/>
      <c r="F184" s="15"/>
      <c r="G184" s="48" t="s">
        <v>256</v>
      </c>
      <c r="H184" s="53">
        <v>1640</v>
      </c>
      <c r="I184" s="56">
        <v>1269.2924261917917</v>
      </c>
    </row>
    <row r="185" spans="2:9">
      <c r="B185" s="45" t="s">
        <v>261</v>
      </c>
      <c r="C185" s="13"/>
      <c r="D185" s="15"/>
      <c r="E185" s="14"/>
      <c r="F185" s="15"/>
      <c r="G185" s="48" t="s">
        <v>256</v>
      </c>
      <c r="H185" s="53">
        <v>2183</v>
      </c>
      <c r="I185" s="56">
        <v>2097.1550537598778</v>
      </c>
    </row>
    <row r="186" spans="2:9">
      <c r="B186" s="45" t="s">
        <v>262</v>
      </c>
      <c r="C186" s="13"/>
      <c r="D186" s="15"/>
      <c r="E186" s="14"/>
      <c r="F186" s="15"/>
      <c r="G186" s="48" t="s">
        <v>263</v>
      </c>
      <c r="H186" s="53">
        <v>3357</v>
      </c>
      <c r="I186" s="56">
        <v>3391.8759091049819</v>
      </c>
    </row>
    <row r="187" spans="2:9">
      <c r="B187" s="45" t="s">
        <v>264</v>
      </c>
      <c r="C187" s="13"/>
      <c r="D187" s="15"/>
      <c r="E187" s="14"/>
      <c r="F187" s="15"/>
      <c r="G187" s="48" t="s">
        <v>263</v>
      </c>
      <c r="H187" s="53">
        <v>1523</v>
      </c>
      <c r="I187" s="56">
        <v>1663.9288013531627</v>
      </c>
    </row>
    <row r="188" spans="2:9">
      <c r="B188" s="45" t="s">
        <v>265</v>
      </c>
      <c r="C188" s="13"/>
      <c r="D188" s="15"/>
      <c r="E188" s="14"/>
      <c r="F188" s="15"/>
      <c r="G188" s="48" t="s">
        <v>263</v>
      </c>
      <c r="H188" s="53">
        <v>592</v>
      </c>
      <c r="I188" s="56">
        <v>287.26163127603087</v>
      </c>
    </row>
    <row r="189" spans="2:9">
      <c r="B189" s="45" t="s">
        <v>266</v>
      </c>
      <c r="C189" s="13"/>
      <c r="D189" s="15"/>
      <c r="E189" s="14"/>
      <c r="F189" s="15"/>
      <c r="G189" s="48" t="s">
        <v>263</v>
      </c>
      <c r="H189" s="53">
        <v>1976</v>
      </c>
      <c r="I189" s="56">
        <v>2075.6704728488057</v>
      </c>
    </row>
    <row r="190" spans="2:9">
      <c r="B190" s="45" t="s">
        <v>267</v>
      </c>
      <c r="C190" s="13"/>
      <c r="D190" s="15"/>
      <c r="E190" s="14"/>
      <c r="F190" s="15"/>
      <c r="G190" s="48" t="s">
        <v>263</v>
      </c>
      <c r="H190" s="53">
        <v>3385</v>
      </c>
      <c r="I190" s="56">
        <v>3540.9783748625396</v>
      </c>
    </row>
    <row r="191" spans="2:9">
      <c r="B191" s="46" t="s">
        <v>268</v>
      </c>
      <c r="C191" s="43"/>
      <c r="D191" s="44"/>
      <c r="E191" s="44"/>
      <c r="F191" s="44"/>
      <c r="G191" s="49" t="s">
        <v>263</v>
      </c>
      <c r="H191" s="53">
        <v>967</v>
      </c>
      <c r="I191" s="56">
        <v>633.25230716849467</v>
      </c>
    </row>
    <row r="192" spans="2:9">
      <c r="G192"/>
      <c r="H192" s="57">
        <v>326570</v>
      </c>
      <c r="I192" s="58">
        <v>365504.92459457536</v>
      </c>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Liverpool</TermName>
          <TermId xmlns="http://schemas.microsoft.com/office/infopath/2007/PartnerControls">aeca29fb-1ea5-4ad5-92ec-d9c8de2f0876</TermId>
        </TermInfo>
      </Terms>
    </d08e702f979e48d3863205ea645082c2>
    <TaxCatchAll xmlns="07a766d4-cf60-4260-9f49-242aaa07e1bd">
      <Value>180</Value>
    </TaxCatchAll>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85A02A0FC0E30B45869353AA24DABB29" ma:contentTypeVersion="19" ma:contentTypeDescription="Parent Document Content Type for all review documents" ma:contentTypeScope="" ma:versionID="b3aa5c47a3a8853202ac532ac554a342">
  <xsd:schema xmlns:xsd="http://www.w3.org/2001/XMLSchema" xmlns:xs="http://www.w3.org/2001/XMLSchema" xmlns:p="http://schemas.microsoft.com/office/2006/metadata/properties" xmlns:ns1="http://schemas.microsoft.com/sharepoint/v3" xmlns:ns2="07a766d4-cf60-4260-9f49-242aaa07e1bd" xmlns:ns3="d23c6157-5623-4293-b83e-785d6ba7de2d" xmlns:ns4="31e5000f-3f80-4e43-9702-602c0c5af463" targetNamespace="http://schemas.microsoft.com/office/2006/metadata/properties" ma:root="true" ma:fieldsID="1f8d3860bfbe435f8f1b0427825eaab8" ns1:_="" ns2:_="" ns3:_="" ns4:_="">
    <xsd:import namespace="http://schemas.microsoft.com/sharepoint/v3"/>
    <xsd:import namespace="07a766d4-cf60-4260-9f49-242aaa07e1bd"/>
    <xsd:import namespace="d23c6157-5623-4293-b83e-785d6ba7de2d"/>
    <xsd:import namespace="31e5000f-3f80-4e43-9702-602c0c5af46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31e5000f-3f80-4e43-9702-602c0c5af46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2.xml><?xml version="1.0" encoding="utf-8"?>
<ds:datastoreItem xmlns:ds="http://schemas.openxmlformats.org/officeDocument/2006/customXml" ds:itemID="{E5B6A5AC-C4A1-45DA-812E-447CDDE634DB}">
  <ds:schemaRefs>
    <ds:schemaRef ds:uri="Microsoft.SharePoint.Taxonomy.ContentTypeSync"/>
  </ds:schemaRefs>
</ds:datastoreItem>
</file>

<file path=customXml/itemProps3.xml><?xml version="1.0" encoding="utf-8"?>
<ds:datastoreItem xmlns:ds="http://schemas.openxmlformats.org/officeDocument/2006/customXml" ds:itemID="{255B7FDA-1106-4372-997E-8FE17782560C}">
  <ds:schemaRefs>
    <ds:schemaRef ds:uri="http://schemas.microsoft.com/office/2006/documentManagement/types"/>
    <ds:schemaRef ds:uri="http://schemas.microsoft.com/sharepoint/v3"/>
    <ds:schemaRef ds:uri="http://www.w3.org/XML/1998/namespace"/>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31e5000f-3f80-4e43-9702-602c0c5af463"/>
    <ds:schemaRef ds:uri="d23c6157-5623-4293-b83e-785d6ba7de2d"/>
    <ds:schemaRef ds:uri="07a766d4-cf60-4260-9f49-242aaa07e1bd"/>
    <ds:schemaRef ds:uri="http://schemas.microsoft.com/office/2006/metadata/properties"/>
  </ds:schemaRefs>
</ds:datastoreItem>
</file>

<file path=customXml/itemProps4.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5.xml><?xml version="1.0" encoding="utf-8"?>
<ds:datastoreItem xmlns:ds="http://schemas.openxmlformats.org/officeDocument/2006/customXml" ds:itemID="{4FB7A432-E531-496D-87DF-4111C14A3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31e5000f-3f80-4e43-9702-602c0c5af4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0CE204F-E757-488E-BF26-97597A43B9EF}">
  <ds:schemaRefs>
    <ds:schemaRef ds:uri="http://schemas.microsoft.com/sharepoint/events"/>
  </ds:schemaRefs>
</ds:datastoreItem>
</file>

<file path=customXml/itemProps7.xml><?xml version="1.0" encoding="utf-8"?>
<ds:datastoreItem xmlns:ds="http://schemas.openxmlformats.org/officeDocument/2006/customXml" ds:itemID="{D8420FA0-3687-4D5F-8D8B-93034908A6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 - Liverpool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Gillespie, Matthew</cp:lastModifiedBy>
  <cp:revision/>
  <dcterms:created xsi:type="dcterms:W3CDTF">2002-01-23T12:13:56Z</dcterms:created>
  <dcterms:modified xsi:type="dcterms:W3CDTF">2021-09-28T10:55:32Z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0x010100E7BD6A8A66F7CB4BBA2B02F0531791BE0026A9A75CCCA16F4693F1FE45F71519DE0085A02A0FC0E30B45869353AA24DABB29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180</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