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lgbce-my.sharepoint.com/personal/tahiba_ali_lgbce_org_uk/Documents/Desktop/Tandridge/"/>
    </mc:Choice>
  </mc:AlternateContent>
  <xr:revisionPtr revIDLastSave="0" documentId="8_{E063C06F-A94A-4E83-A29E-7725955E91F6}" xr6:coauthVersionLast="47" xr6:coauthVersionMax="47" xr10:uidLastSave="{00000000-0000-0000-0000-000000000000}"/>
  <bookViews>
    <workbookView xWindow="-110" yWindow="-110" windowWidth="19420" windowHeight="104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7" l="1"/>
  <c r="O19" i="7"/>
  <c r="O20" i="7"/>
  <c r="O21" i="7"/>
  <c r="O23" i="7"/>
  <c r="O24" i="7"/>
  <c r="O25" i="7"/>
  <c r="O27" i="7"/>
  <c r="O28" i="7"/>
  <c r="O29" i="7"/>
  <c r="O17" i="7"/>
  <c r="O22" i="7"/>
  <c r="O26" i="7"/>
  <c r="O30" i="7"/>
  <c r="M15" i="7"/>
  <c r="M14" i="7"/>
  <c r="M16" i="7"/>
  <c r="M17" i="7"/>
  <c r="M18" i="7"/>
  <c r="O18" i="7"/>
  <c r="M19" i="7"/>
  <c r="M20" i="7"/>
  <c r="M21" i="7"/>
  <c r="M22" i="7"/>
  <c r="M23" i="7"/>
  <c r="M24" i="7"/>
  <c r="M25" i="7"/>
  <c r="M26" i="7"/>
  <c r="M27" i="7"/>
  <c r="M28" i="7"/>
  <c r="M29" i="7"/>
  <c r="M30" i="7"/>
  <c r="M31" i="7"/>
  <c r="O31" i="7"/>
  <c r="M32" i="7"/>
  <c r="O32" i="7"/>
  <c r="M33" i="7"/>
  <c r="O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O14" i="7"/>
  <c r="M4" i="7"/>
  <c r="M6" i="7" s="1"/>
  <c r="P32" i="7" s="1"/>
  <c r="L4" i="7"/>
  <c r="L5" i="7"/>
  <c r="O15" i="7"/>
  <c r="M5" i="7"/>
  <c r="L6" i="7" l="1"/>
  <c r="N32" i="7" s="1"/>
  <c r="P31" i="7"/>
  <c r="P33" i="7"/>
  <c r="P25" i="7"/>
  <c r="P24" i="7"/>
  <c r="P23" i="7"/>
  <c r="P16" i="7"/>
  <c r="P27" i="7"/>
  <c r="P28" i="7"/>
  <c r="P26" i="7"/>
  <c r="P19" i="7"/>
  <c r="P21" i="7"/>
  <c r="P22" i="7"/>
  <c r="P20" i="7"/>
  <c r="P18" i="7"/>
  <c r="P15" i="7"/>
  <c r="P30" i="7"/>
  <c r="P29" i="7"/>
  <c r="P17" i="7"/>
  <c r="P14" i="7"/>
  <c r="N15" i="7" l="1"/>
  <c r="N16" i="7"/>
  <c r="N24" i="7"/>
  <c r="N21" i="7"/>
  <c r="N23" i="7"/>
  <c r="N18" i="7"/>
  <c r="N29" i="7"/>
  <c r="N31" i="7"/>
  <c r="N25" i="7"/>
  <c r="N33" i="7"/>
  <c r="N26" i="7"/>
  <c r="N14" i="7"/>
  <c r="N17" i="7"/>
  <c r="N27" i="7"/>
  <c r="N30" i="7"/>
  <c r="N20" i="7"/>
  <c r="N22" i="7"/>
  <c r="N19" i="7"/>
  <c r="N28" i="7"/>
</calcChain>
</file>

<file path=xl/sharedStrings.xml><?xml version="1.0" encoding="utf-8"?>
<sst xmlns="http://schemas.openxmlformats.org/spreadsheetml/2006/main" count="235" uniqueCount="161">
  <si>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</si>
  <si>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</si>
  <si>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</si>
  <si>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</si>
  <si>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</si>
  <si>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</si>
  <si>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</si>
  <si>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</si>
  <si>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</si>
  <si>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</si>
  <si>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</si>
  <si>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</si>
  <si>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</si>
  <si>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</si>
  <si>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</si>
  <si>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</si>
  <si>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</si>
  <si>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</si>
  <si>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</si>
  <si>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</si>
  <si>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</si>
  <si>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</si>
  <si>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</si>
  <si>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</si>
  <si>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</si>
  <si>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</si>
  <si>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</si>
  <si>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</si>
  <si>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</si>
  <si>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</si>
  <si>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</si>
  <si>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</si>
  <si>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</si>
  <si>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</si>
  <si>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</si>
  <si>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</si>
  <si>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</si>
  <si>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</si>
  <si>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</si>
  <si>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</si>
  <si>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</si>
  <si>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</si>
  <si>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</si>
  <si>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</si>
  <si>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</si>
  <si>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</si>
  <si>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</si>
  <si>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</si>
  <si>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</si>
  <si>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</si>
  <si>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</si>
  <si>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</si>
  <si>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</si>
  <si>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</si>
  <si>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</si>
  <si>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</si>
  <si>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</si>
  <si>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</si>
  <si>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</si>
  <si>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</si>
  <si>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</si>
  <si>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</si>
  <si>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</si>
  <si>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</si>
  <si>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</si>
  <si>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</si>
  <si>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</si>
  <si>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</si>
  <si>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</si>
  <si>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2028</t>
  </si>
  <si>
    <t>Variance 2028</t>
  </si>
  <si>
    <t>Electorate 2022</t>
  </si>
  <si>
    <t>Variance 2022</t>
  </si>
  <si>
    <t>Paul Kingsley</t>
  </si>
  <si>
    <t>paul.kingsley@lgbce.org.uk</t>
  </si>
  <si>
    <t>0330 500 1275</t>
  </si>
  <si>
    <t>Alex Berry</t>
  </si>
  <si>
    <t>aberry@tandridge.gov.uk</t>
  </si>
  <si>
    <t>01883 732968</t>
  </si>
  <si>
    <t xml:space="preserve">Tandridge District Council
The Council Offices
8 Station Road East
Oxted, Surrey
RH8 0BT </t>
  </si>
  <si>
    <t>AA</t>
  </si>
  <si>
    <t>Bletchingley</t>
  </si>
  <si>
    <t>Bletchingley &amp; Nutfield</t>
  </si>
  <si>
    <t>AB</t>
  </si>
  <si>
    <t>Nutfield</t>
  </si>
  <si>
    <t>AC</t>
  </si>
  <si>
    <t>BA</t>
  </si>
  <si>
    <t>Burstow</t>
  </si>
  <si>
    <t>Burstow, Horne &amp; Outwood</t>
  </si>
  <si>
    <t>BB</t>
  </si>
  <si>
    <t>Horne</t>
  </si>
  <si>
    <t>BC</t>
  </si>
  <si>
    <t>Outwood</t>
  </si>
  <si>
    <t>C</t>
  </si>
  <si>
    <t>Chaldon Village</t>
  </si>
  <si>
    <t>Chaldon</t>
  </si>
  <si>
    <t>EA</t>
  </si>
  <si>
    <t>Dormansland</t>
  </si>
  <si>
    <t>Dormans Park</t>
  </si>
  <si>
    <t>Dormansland &amp; Felcourt</t>
  </si>
  <si>
    <t>EB</t>
  </si>
  <si>
    <t>EC</t>
  </si>
  <si>
    <t>Lingfield</t>
  </si>
  <si>
    <t>Felcourt</t>
  </si>
  <si>
    <t>F</t>
  </si>
  <si>
    <t>Felbridge</t>
  </si>
  <si>
    <t>GA</t>
  </si>
  <si>
    <t>Godstone</t>
  </si>
  <si>
    <t>North</t>
  </si>
  <si>
    <t>GB</t>
  </si>
  <si>
    <t>Central</t>
  </si>
  <si>
    <t>GC</t>
  </si>
  <si>
    <t>South</t>
  </si>
  <si>
    <t>H</t>
  </si>
  <si>
    <t>Caterham Valley</t>
  </si>
  <si>
    <t>Harestone</t>
  </si>
  <si>
    <t>YN</t>
  </si>
  <si>
    <t>Limpsfield</t>
  </si>
  <si>
    <t>YS</t>
  </si>
  <si>
    <t>JA</t>
  </si>
  <si>
    <t>Lingfield &amp; Crowhurst</t>
  </si>
  <si>
    <t>JB</t>
  </si>
  <si>
    <t>Crowhurst</t>
  </si>
  <si>
    <t>LA</t>
  </si>
  <si>
    <t>Oxted</t>
  </si>
  <si>
    <t>Oxted North &amp; Tandridge</t>
  </si>
  <si>
    <t>LB</t>
  </si>
  <si>
    <t>Tandridge</t>
  </si>
  <si>
    <t>M</t>
  </si>
  <si>
    <t>Oxted South</t>
  </si>
  <si>
    <t>N</t>
  </si>
  <si>
    <t>Caterham on the Hill</t>
  </si>
  <si>
    <t>Portley</t>
  </si>
  <si>
    <t>O</t>
  </si>
  <si>
    <t>Queens Park</t>
  </si>
  <si>
    <t>DA</t>
  </si>
  <si>
    <t>Tatsfield</t>
  </si>
  <si>
    <t>Tatsfield and Titsey</t>
  </si>
  <si>
    <t>DB</t>
  </si>
  <si>
    <t>Titsey Parish Meeting</t>
  </si>
  <si>
    <t>P</t>
  </si>
  <si>
    <t>Valley</t>
  </si>
  <si>
    <t>WQA</t>
  </si>
  <si>
    <t>Warlingham</t>
  </si>
  <si>
    <t>East</t>
  </si>
  <si>
    <t>Warlingham East, Chelsham &amp; Farleigh</t>
  </si>
  <si>
    <t>WQB</t>
  </si>
  <si>
    <t>Chelsham and Farleigh</t>
  </si>
  <si>
    <t>Chelsham</t>
  </si>
  <si>
    <t>WQC</t>
  </si>
  <si>
    <t>Farleigh</t>
  </si>
  <si>
    <t>R</t>
  </si>
  <si>
    <t>West</t>
  </si>
  <si>
    <t>Warlingham West</t>
  </si>
  <si>
    <t>S</t>
  </si>
  <si>
    <t>Westway</t>
  </si>
  <si>
    <t>T</t>
  </si>
  <si>
    <t>Whyteleafe Village</t>
  </si>
  <si>
    <t>Whyteleafe</t>
  </si>
  <si>
    <t>U</t>
  </si>
  <si>
    <t>Woldingham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</si>
</sst>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1"/>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8">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3" fillId="2" borderId="0" xfId="0" applyFont="1" applyFill="1" applyAlignment="1" applyProtection="1">
      <alignment vertical="center" wrapText="1"/>
      <protection locked="0"/>
    </xf>
    <xf numFmtId="0" fontId="35" fillId="35" borderId="26" xfId="0" applyFont="1" applyFill="1" applyBorder="1" applyAlignment="1">
      <alignment horizontal="left" vertical="center"/>
    </xf>
    <xf numFmtId="0" fontId="35" fillId="0" borderId="0" xfId="0" applyFont="1" applyAlignment="1" applyProtection="1">
      <alignment horizontal="left" vertical="center"/>
      <protection locked="0"/>
    </xf>
    <xf numFmtId="0" fontId="35" fillId="35" borderId="26" xfId="48" applyFont="1" applyFill="1" applyBorder="1" applyAlignment="1">
      <alignment horizontal="left" vertical="center"/>
    </xf>
    <xf numFmtId="0" fontId="35" fillId="35" borderId="26" xfId="0" applyFont="1" applyFill="1" applyBorder="1" applyAlignment="1">
      <alignment horizontal="left"/>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erry@tandridge.gov.uk" TargetMode="External"/><Relationship Id="rId1" Type="http://schemas.openxmlformats.org/officeDocument/2006/relationships/hyperlink" Target="mailto:paul.kingsle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7" sqref="C17"/>
    </sheetView>
  </sheetViews>
  <sheetFormatPr defaultColWidth="8.84375" defaultRowHeight="15.5" x14ac:dyDescent="0.35"/>
  <cols>
    <col min="1" max="2" width="8.84375" style="1"/>
    <col min="3" max="3" width="75.3046875" style="1" customWidth="1"/>
    <col min="4" max="16384" width="8.84375" style="1"/>
  </cols>
  <sheetData>
    <row r="2" spans="2:3" x14ac:dyDescent="0.35">
      <c r="B2" s="45" t="s">
        <v>0</v>
      </c>
    </row>
    <row r="3" spans="2:3" x14ac:dyDescent="0.35">
      <c r="B3" s="18" t="s">
        <v>1</v>
      </c>
      <c r="C3" s="20" t="s">
        <v>73</v>
      </c>
    </row>
    <row r="4" spans="2:3" x14ac:dyDescent="0.35">
      <c r="B4" s="18" t="s">
        <v>2</v>
      </c>
      <c r="C4" s="37" t="s">
        <v>74</v>
      </c>
    </row>
    <row r="5" spans="2:3" x14ac:dyDescent="0.35">
      <c r="B5" s="18" t="s">
        <v>3</v>
      </c>
      <c r="C5" s="20" t="s">
        <v>75</v>
      </c>
    </row>
    <row r="6" spans="2:3" ht="18" customHeight="1" x14ac:dyDescent="0.35">
      <c r="B6" s="18" t="s">
        <v>4</v>
      </c>
      <c r="C6" s="43" t="s">
        <v>5</v>
      </c>
    </row>
    <row r="9" spans="2:3" x14ac:dyDescent="0.35">
      <c r="B9" s="45" t="s">
        <v>6</v>
      </c>
    </row>
    <row r="10" spans="2:3" x14ac:dyDescent="0.35">
      <c r="B10" s="18" t="s">
        <v>1</v>
      </c>
      <c r="C10" s="39" t="s">
        <v>76</v>
      </c>
    </row>
    <row r="11" spans="2:3" x14ac:dyDescent="0.35">
      <c r="B11" s="18" t="s">
        <v>2</v>
      </c>
      <c r="C11" s="37" t="s">
        <v>77</v>
      </c>
    </row>
    <row r="12" spans="2:3" x14ac:dyDescent="0.35">
      <c r="B12" s="18" t="s">
        <v>3</v>
      </c>
      <c r="C12" s="39" t="s">
        <v>78</v>
      </c>
    </row>
    <row r="13" spans="2:3" ht="77.5" x14ac:dyDescent="0.35">
      <c r="B13" s="18" t="s">
        <v>4</v>
      </c>
      <c r="C13" s="68" t="s">
        <v>79</v>
      </c>
    </row>
    <row r="14" spans="2:3" x14ac:dyDescent="0.35">
      <c r="B14" s="18"/>
      <c r="C14" s="20"/>
    </row>
    <row r="15" spans="2:3" x14ac:dyDescent="0.35">
      <c r="B15" s="45" t="s">
        <v>7</v>
      </c>
    </row>
    <row r="17" spans="2:3" ht="46.5" x14ac:dyDescent="0.35">
      <c r="B17" s="17" t="s">
        <v>8</v>
      </c>
      <c r="C17" s="19" t="s">
        <v>9</v>
      </c>
    </row>
    <row r="18" spans="2:3" ht="62" x14ac:dyDescent="0.35">
      <c r="B18" s="17" t="s">
        <v>10</v>
      </c>
      <c r="C18" s="19" t="s">
        <v>11</v>
      </c>
    </row>
    <row r="19" spans="2:3" ht="62" x14ac:dyDescent="0.35">
      <c r="B19" s="17" t="s">
        <v>12</v>
      </c>
      <c r="C19" s="19" t="s">
        <v>13</v>
      </c>
    </row>
    <row r="20" spans="2:3" ht="48" customHeight="1" x14ac:dyDescent="0.35">
      <c r="B20" s="17" t="s">
        <v>14</v>
      </c>
      <c r="C20" s="19" t="s">
        <v>15</v>
      </c>
    </row>
    <row r="21" spans="2:3" ht="31" x14ac:dyDescent="0.35">
      <c r="B21" s="17" t="s">
        <v>16</v>
      </c>
      <c r="C21" s="19" t="s">
        <v>17</v>
      </c>
    </row>
    <row r="22" spans="2:3" ht="103.5" customHeight="1" x14ac:dyDescent="0.35">
      <c r="B22" s="17" t="s">
        <v>18</v>
      </c>
      <c r="C22" s="19" t="s">
        <v>19</v>
      </c>
    </row>
    <row r="23" spans="2:3" x14ac:dyDescent="0.35">
      <c r="B23" s="45" t="s">
        <v>20</v>
      </c>
    </row>
    <row r="24" spans="2:3" x14ac:dyDescent="0.35">
      <c r="B24" s="17"/>
      <c r="C24" s="19"/>
    </row>
    <row r="25" spans="2:3" ht="58.5" customHeight="1" x14ac:dyDescent="0.35">
      <c r="B25" s="17" t="s">
        <v>8</v>
      </c>
      <c r="C25" s="36" t="s">
        <v>21</v>
      </c>
    </row>
    <row r="26" spans="2:3" ht="60" customHeight="1" x14ac:dyDescent="0.35">
      <c r="B26" s="17" t="s">
        <v>10</v>
      </c>
      <c r="C26" s="36" t="s">
        <v>22</v>
      </c>
    </row>
    <row r="27" spans="2:3" ht="77.5" x14ac:dyDescent="0.35">
      <c r="B27" s="17" t="s">
        <v>12</v>
      </c>
      <c r="C27" s="36" t="s">
        <v>23</v>
      </c>
    </row>
    <row r="28" spans="2:3" x14ac:dyDescent="0.35">
      <c r="C28" s="36"/>
    </row>
    <row r="29" spans="2:3" x14ac:dyDescent="0.35">
      <c r="C29" s="36"/>
    </row>
    <row r="30" spans="2:3" x14ac:dyDescent="0.35">
      <c r="C30" s="36"/>
    </row>
    <row r="31" spans="2:3" x14ac:dyDescent="0.35">
      <c r="C31" s="36"/>
    </row>
    <row r="32" spans="2:3" x14ac:dyDescent="0.35">
      <c r="C32" s="36"/>
    </row>
    <row r="33" spans="3:3" x14ac:dyDescent="0.35">
      <c r="C33" s="36"/>
    </row>
    <row r="34" spans="3:3" x14ac:dyDescent="0.35">
      <c r="C34" s="36"/>
    </row>
    <row r="35" spans="3:3" x14ac:dyDescent="0.35">
      <c r="C35" s="36"/>
    </row>
    <row r="36" spans="3:3" x14ac:dyDescent="0.35">
      <c r="C36" s="36"/>
    </row>
  </sheetData>
  <phoneticPr fontId="5" type="noConversion"/>
  <hyperlinks>
    <hyperlink ref="C4" r:id="rId1" xr:uid="{110348E0-E29B-4709-9028-06ED168E2478}"/>
    <hyperlink ref="C11" r:id="rId2" xr:uid="{A01C4034-C579-4076-9598-CCFDF26DF056}"/>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zoomScale="72" workbookViewId="0">
      <selection activeCell="D23" sqref="D23"/>
    </sheetView>
  </sheetViews>
  <sheetFormatPr defaultColWidth="8.84375" defaultRowHeight="15.5" x14ac:dyDescent="0.35"/>
  <cols>
    <col min="1" max="1" width="2.765625" style="6" customWidth="1"/>
    <col min="2" max="2" width="9.84375" style="7" customWidth="1"/>
    <col min="3" max="6" width="23" style="5" customWidth="1"/>
    <col min="7" max="7" width="23.765625" style="5" customWidth="1"/>
    <col min="8" max="8" width="12.23046875" style="7" customWidth="1"/>
    <col min="9" max="9" width="12.23046875" style="13" customWidth="1"/>
    <col min="10" max="10" width="2.765625" style="6" customWidth="1"/>
    <col min="11" max="11" width="25.765625" style="6" customWidth="1"/>
    <col min="12" max="16" width="12.84375" style="7" customWidth="1"/>
    <col min="17" max="16384" width="8.84375" style="6"/>
  </cols>
  <sheetData>
    <row r="2" spans="1:20" s="21" customFormat="1" ht="18" x14ac:dyDescent="0.35">
      <c r="B2" s="23" t="s">
        <v>24</v>
      </c>
      <c r="C2" s="23"/>
      <c r="D2" s="23"/>
      <c r="E2" s="23"/>
      <c r="F2" s="23"/>
      <c r="G2" s="23"/>
      <c r="H2" s="22"/>
      <c r="I2" s="24"/>
      <c r="L2" s="22"/>
      <c r="M2" s="22"/>
      <c r="N2" s="22"/>
      <c r="O2" s="22"/>
      <c r="P2" s="22"/>
    </row>
    <row r="3" spans="1:20" s="25" customFormat="1" x14ac:dyDescent="0.35">
      <c r="A3" s="46"/>
      <c r="B3" s="42"/>
      <c r="C3" s="42"/>
      <c r="D3" s="42"/>
      <c r="E3" s="42"/>
      <c r="F3" s="42"/>
      <c r="G3" s="35"/>
      <c r="H3" s="47"/>
      <c r="I3" s="47"/>
      <c r="J3" s="46"/>
      <c r="K3" s="28" t="s">
        <v>25</v>
      </c>
      <c r="L3" s="48">
        <v>2022</v>
      </c>
      <c r="M3" s="48">
        <v>2028</v>
      </c>
      <c r="N3" s="49"/>
      <c r="O3" s="49"/>
      <c r="P3" s="49"/>
      <c r="Q3" s="46"/>
      <c r="R3" s="46"/>
      <c r="S3" s="46"/>
      <c r="T3" s="46"/>
    </row>
    <row r="4" spans="1:20" s="25" customFormat="1" ht="15" customHeight="1" x14ac:dyDescent="0.35">
      <c r="A4" s="46"/>
      <c r="B4" s="73" t="s">
        <v>26</v>
      </c>
      <c r="C4" s="73"/>
      <c r="D4" s="73"/>
      <c r="E4" s="73"/>
      <c r="F4" s="73"/>
      <c r="G4" s="46"/>
      <c r="H4" s="46"/>
      <c r="I4" s="46"/>
      <c r="J4" s="46"/>
      <c r="K4" s="26" t="s">
        <v>27</v>
      </c>
      <c r="L4" s="27">
        <f>SUM(L14:L91)</f>
        <v>42</v>
      </c>
      <c r="M4" s="27">
        <f>SUM(L14:L91)</f>
        <v>42</v>
      </c>
      <c r="N4" s="49"/>
      <c r="O4" s="49"/>
      <c r="P4" s="49"/>
      <c r="Q4" s="46"/>
      <c r="R4" s="46"/>
      <c r="S4" s="46"/>
      <c r="T4" s="46"/>
    </row>
    <row r="5" spans="1:20" s="25" customFormat="1" ht="15" customHeight="1" x14ac:dyDescent="0.35">
      <c r="A5" s="46"/>
      <c r="B5" s="73"/>
      <c r="C5" s="73"/>
      <c r="D5" s="73"/>
      <c r="E5" s="73"/>
      <c r="F5" s="73"/>
      <c r="G5" s="34"/>
      <c r="H5" s="27"/>
      <c r="I5" s="27"/>
      <c r="J5" s="46"/>
      <c r="K5" s="26" t="s">
        <v>28</v>
      </c>
      <c r="L5" s="27">
        <f>SUM(H20:H91)</f>
        <v>65461</v>
      </c>
      <c r="M5" s="27">
        <f>SUM(I20:I91)</f>
        <v>71732.119765955547</v>
      </c>
      <c r="N5" s="49"/>
      <c r="O5" s="49"/>
      <c r="P5" s="49"/>
      <c r="Q5" s="46"/>
      <c r="R5" s="46"/>
      <c r="S5" s="46"/>
      <c r="T5" s="46"/>
    </row>
    <row r="6" spans="1:20" s="25" customFormat="1" ht="15.75" customHeight="1" x14ac:dyDescent="0.35">
      <c r="A6" s="46"/>
      <c r="B6" s="73"/>
      <c r="C6" s="73"/>
      <c r="D6" s="73"/>
      <c r="E6" s="73"/>
      <c r="F6" s="73"/>
      <c r="G6" s="46"/>
      <c r="H6" s="46"/>
      <c r="I6" s="46"/>
      <c r="J6" s="46"/>
      <c r="K6" s="26" t="s">
        <v>29</v>
      </c>
      <c r="L6" s="27">
        <f>L5/L4</f>
        <v>1558.5952380952381</v>
      </c>
      <c r="M6" s="27">
        <f>M5/M4</f>
        <v>1707.9076134751322</v>
      </c>
      <c r="N6" s="49"/>
      <c r="O6" s="49"/>
      <c r="P6" s="49"/>
      <c r="Q6" s="46"/>
      <c r="R6" s="46"/>
      <c r="S6" s="46"/>
      <c r="T6" s="46"/>
    </row>
    <row r="7" spans="1:20" s="25" customFormat="1" ht="15.75" customHeight="1" x14ac:dyDescent="0.35">
      <c r="A7" s="46"/>
      <c r="B7" s="50"/>
      <c r="C7" s="50"/>
      <c r="D7" s="50"/>
      <c r="E7" s="50"/>
      <c r="F7" s="50"/>
      <c r="G7" s="46"/>
      <c r="H7" s="46"/>
      <c r="I7" s="46"/>
      <c r="J7" s="46"/>
      <c r="K7" s="34"/>
      <c r="L7" s="27"/>
      <c r="M7" s="27"/>
      <c r="N7" s="49"/>
      <c r="O7" s="49"/>
      <c r="P7" s="49"/>
      <c r="Q7" s="46"/>
      <c r="R7" s="46"/>
      <c r="S7" s="46"/>
      <c r="T7" s="46"/>
    </row>
    <row r="8" spans="1:20" s="25" customFormat="1" ht="15.75" customHeight="1" x14ac:dyDescent="0.35">
      <c r="A8" s="46"/>
      <c r="B8" s="77" t="s">
        <v>30</v>
      </c>
      <c r="C8" s="77"/>
      <c r="D8" s="77"/>
      <c r="E8" s="77"/>
      <c r="F8" s="77"/>
      <c r="G8" s="46"/>
      <c r="H8" s="46"/>
      <c r="I8" s="46"/>
      <c r="J8" s="46"/>
      <c r="K8" s="34"/>
      <c r="L8" s="27"/>
      <c r="M8" s="27"/>
      <c r="N8" s="49"/>
      <c r="O8" s="49"/>
      <c r="P8" s="38" t="s">
        <v>31</v>
      </c>
      <c r="Q8" s="46"/>
      <c r="R8" s="46"/>
      <c r="S8" s="46"/>
      <c r="T8" s="46"/>
    </row>
    <row r="9" spans="1:20" x14ac:dyDescent="0.35">
      <c r="L9" s="6"/>
      <c r="M9" s="6"/>
    </row>
    <row r="10" spans="1:20" ht="51" customHeight="1" x14ac:dyDescent="0.35">
      <c r="B10" s="16" t="s">
        <v>32</v>
      </c>
      <c r="C10" s="16" t="s">
        <v>33</v>
      </c>
      <c r="D10" s="16" t="s">
        <v>34</v>
      </c>
      <c r="E10" s="16" t="s">
        <v>35</v>
      </c>
      <c r="F10" s="16" t="s">
        <v>36</v>
      </c>
      <c r="G10" s="16" t="s">
        <v>37</v>
      </c>
      <c r="H10" s="16" t="s">
        <v>38</v>
      </c>
      <c r="I10" s="16" t="s">
        <v>39</v>
      </c>
      <c r="J10" s="32"/>
      <c r="K10" s="16" t="s">
        <v>40</v>
      </c>
      <c r="L10" s="33" t="s">
        <v>41</v>
      </c>
      <c r="M10" s="74" t="s">
        <v>42</v>
      </c>
      <c r="N10" s="75"/>
      <c r="O10" s="75"/>
      <c r="P10" s="76"/>
    </row>
    <row r="11" spans="1:20" ht="16" thickBot="1" x14ac:dyDescent="0.4"/>
    <row r="12" spans="1:20" s="4" customFormat="1" ht="47" thickBot="1" x14ac:dyDescent="0.4">
      <c r="A12" s="51"/>
      <c r="B12" s="44" t="s">
        <v>43</v>
      </c>
      <c r="C12" s="52" t="s">
        <v>44</v>
      </c>
      <c r="D12" s="52" t="s">
        <v>45</v>
      </c>
      <c r="E12" s="52" t="s">
        <v>46</v>
      </c>
      <c r="F12" s="52" t="s">
        <v>47</v>
      </c>
      <c r="G12" s="52" t="s">
        <v>48</v>
      </c>
      <c r="H12" s="44" t="s">
        <v>71</v>
      </c>
      <c r="I12" s="44" t="s">
        <v>69</v>
      </c>
      <c r="J12" s="51"/>
      <c r="K12" s="53" t="s">
        <v>49</v>
      </c>
      <c r="L12" s="44" t="s">
        <v>50</v>
      </c>
      <c r="M12" s="54" t="s">
        <v>71</v>
      </c>
      <c r="N12" s="44" t="s">
        <v>72</v>
      </c>
      <c r="O12" s="54" t="s">
        <v>69</v>
      </c>
      <c r="P12" s="44" t="s">
        <v>70</v>
      </c>
      <c r="Q12" s="51"/>
      <c r="R12" s="51"/>
      <c r="S12" s="51"/>
      <c r="T12" s="51"/>
    </row>
    <row r="13" spans="1:20" s="4" customFormat="1" x14ac:dyDescent="0.35">
      <c r="A13" s="51"/>
      <c r="B13" s="55"/>
      <c r="C13" s="56"/>
      <c r="D13" s="56"/>
      <c r="E13" s="56"/>
      <c r="F13" s="56"/>
      <c r="G13" s="56"/>
      <c r="H13" s="55"/>
      <c r="I13" s="57"/>
      <c r="J13" s="51"/>
      <c r="K13" s="58"/>
      <c r="L13" s="55"/>
      <c r="M13" s="55"/>
      <c r="N13" s="55"/>
      <c r="O13" s="55"/>
      <c r="P13" s="55"/>
      <c r="Q13" s="51"/>
      <c r="R13" s="51"/>
      <c r="S13" s="51"/>
      <c r="T13" s="51"/>
    </row>
    <row r="14" spans="1:20" s="4" customFormat="1" x14ac:dyDescent="0.35">
      <c r="A14" s="59"/>
      <c r="B14" s="29" t="s">
        <v>51</v>
      </c>
      <c r="C14" s="30" t="s">
        <v>52</v>
      </c>
      <c r="D14" s="30" t="s">
        <v>53</v>
      </c>
      <c r="E14" s="30"/>
      <c r="F14" s="30" t="s">
        <v>54</v>
      </c>
      <c r="G14" s="30" t="s">
        <v>55</v>
      </c>
      <c r="H14" s="29">
        <v>480</v>
      </c>
      <c r="I14" s="29">
        <v>502</v>
      </c>
      <c r="J14" s="60"/>
      <c r="K14" s="69" t="s">
        <v>82</v>
      </c>
      <c r="L14" s="61">
        <v>3</v>
      </c>
      <c r="M14" s="14">
        <f t="shared" ref="M14:M45" si="0">IF(K14="",0,(SUMIF($G$20:$G$91,K14,$H$20:$H$91)))</f>
        <v>4496</v>
      </c>
      <c r="N14" s="15">
        <f>IF(K14="",-1,(-($L$6-(M14/L14))/$L$6))</f>
        <v>-3.8450375032462014E-2</v>
      </c>
      <c r="O14" s="14">
        <f t="shared" ref="O14:O45" si="1">IF(K14="",0,(SUMIF($G$19:$G$91,K14,$I$19:$I$91)))</f>
        <v>4904.0600937589725</v>
      </c>
      <c r="P14" s="15">
        <f>IF(K14="",-1,(-($M$6-(O14/L14))/$M$6))</f>
        <v>-4.2871707449380021E-2</v>
      </c>
      <c r="Q14" s="62"/>
      <c r="R14" s="51"/>
      <c r="S14" s="51"/>
      <c r="T14" s="51"/>
    </row>
    <row r="15" spans="1:20" s="4" customFormat="1" x14ac:dyDescent="0.35">
      <c r="A15" s="59"/>
      <c r="B15" s="29" t="s">
        <v>56</v>
      </c>
      <c r="C15" s="30" t="s">
        <v>57</v>
      </c>
      <c r="D15" s="30" t="s">
        <v>58</v>
      </c>
      <c r="E15" s="30"/>
      <c r="F15" s="30" t="s">
        <v>54</v>
      </c>
      <c r="G15" s="30" t="s">
        <v>55</v>
      </c>
      <c r="H15" s="29">
        <v>67</v>
      </c>
      <c r="I15" s="29">
        <v>68</v>
      </c>
      <c r="J15" s="60"/>
      <c r="K15" s="69" t="s">
        <v>88</v>
      </c>
      <c r="L15" s="61">
        <v>3</v>
      </c>
      <c r="M15" s="14">
        <f t="shared" si="0"/>
        <v>4855</v>
      </c>
      <c r="N15" s="15">
        <f>IF(K15="",-1,(-($L$6-(M15/L15))/$L$6))</f>
        <v>3.8328164861520568E-2</v>
      </c>
      <c r="O15" s="14">
        <f t="shared" si="1"/>
        <v>5284.2412596455779</v>
      </c>
      <c r="P15" s="15">
        <f>IF(K15="",-1,(-($M$6-(O15/L15))/$M$6))</f>
        <v>3.132847427923216E-2</v>
      </c>
      <c r="Q15" s="62"/>
      <c r="R15" s="51"/>
      <c r="S15" s="51"/>
      <c r="T15" s="63"/>
    </row>
    <row r="16" spans="1:20" s="4" customFormat="1" x14ac:dyDescent="0.35">
      <c r="A16" s="59"/>
      <c r="B16" s="29" t="s">
        <v>59</v>
      </c>
      <c r="C16" s="30" t="s">
        <v>60</v>
      </c>
      <c r="D16" s="30" t="s">
        <v>61</v>
      </c>
      <c r="E16" s="30"/>
      <c r="F16" s="30"/>
      <c r="G16" s="30" t="s">
        <v>55</v>
      </c>
      <c r="H16" s="29">
        <v>893</v>
      </c>
      <c r="I16" s="29">
        <v>897</v>
      </c>
      <c r="J16" s="60"/>
      <c r="K16" s="71" t="s">
        <v>95</v>
      </c>
      <c r="L16" s="61">
        <v>1</v>
      </c>
      <c r="M16" s="14">
        <f t="shared" si="0"/>
        <v>1421</v>
      </c>
      <c r="N16" s="15">
        <f t="shared" ref="N16:N78" si="2">IF(K16="",-1,(-($L$6-(M16/L16))/$L$6))</f>
        <v>-8.8281572233849151E-2</v>
      </c>
      <c r="O16" s="14">
        <f t="shared" si="1"/>
        <v>1563.5014228635332</v>
      </c>
      <c r="P16" s="15">
        <f t="shared" ref="P16:P78" si="3">IF(K16="",-1,(-($M$6-(O16/L16))/$M$6))</f>
        <v>-8.4551523438537307E-2</v>
      </c>
      <c r="Q16" s="62"/>
      <c r="R16" s="51"/>
      <c r="S16" s="51"/>
      <c r="T16" s="63"/>
    </row>
    <row r="17" spans="1:20" s="4" customFormat="1" x14ac:dyDescent="0.35">
      <c r="A17" s="59"/>
      <c r="B17" s="29" t="s">
        <v>62</v>
      </c>
      <c r="C17" s="30" t="s">
        <v>63</v>
      </c>
      <c r="D17" s="30" t="s">
        <v>64</v>
      </c>
      <c r="E17" s="30" t="s">
        <v>65</v>
      </c>
      <c r="F17" s="30"/>
      <c r="G17" s="30" t="s">
        <v>55</v>
      </c>
      <c r="H17" s="29">
        <v>759</v>
      </c>
      <c r="I17" s="29">
        <v>780</v>
      </c>
      <c r="J17" s="60"/>
      <c r="K17" s="71" t="s">
        <v>99</v>
      </c>
      <c r="L17" s="61">
        <v>2</v>
      </c>
      <c r="M17" s="14">
        <f t="shared" si="0"/>
        <v>3073</v>
      </c>
      <c r="N17" s="15">
        <f t="shared" si="2"/>
        <v>-1.4176379829211272E-2</v>
      </c>
      <c r="O17" s="14">
        <f t="shared" si="1"/>
        <v>3398.5253467149355</v>
      </c>
      <c r="P17" s="15">
        <f t="shared" si="3"/>
        <v>-5.0617141404237275E-3</v>
      </c>
      <c r="Q17" s="62"/>
      <c r="R17" s="51"/>
      <c r="S17" s="51"/>
      <c r="T17" s="63"/>
    </row>
    <row r="18" spans="1:20" s="4" customFormat="1" x14ac:dyDescent="0.35">
      <c r="A18" s="59"/>
      <c r="B18" s="29" t="s">
        <v>66</v>
      </c>
      <c r="C18" s="30" t="s">
        <v>67</v>
      </c>
      <c r="D18" s="30" t="s">
        <v>64</v>
      </c>
      <c r="E18" s="30" t="s">
        <v>68</v>
      </c>
      <c r="F18" s="30"/>
      <c r="G18" s="30" t="s">
        <v>55</v>
      </c>
      <c r="H18" s="29">
        <v>803</v>
      </c>
      <c r="I18" s="29">
        <v>824</v>
      </c>
      <c r="J18" s="60"/>
      <c r="K18" s="71" t="s">
        <v>105</v>
      </c>
      <c r="L18" s="61">
        <v>1</v>
      </c>
      <c r="M18" s="14">
        <f t="shared" si="0"/>
        <v>1809</v>
      </c>
      <c r="N18" s="15">
        <f t="shared" si="2"/>
        <v>0.1606605459739387</v>
      </c>
      <c r="O18" s="14">
        <f t="shared" si="1"/>
        <v>1975.0122298763495</v>
      </c>
      <c r="P18" s="15">
        <f t="shared" si="3"/>
        <v>0.15639289519749333</v>
      </c>
      <c r="Q18" s="62"/>
      <c r="R18" s="51"/>
      <c r="S18" s="51"/>
      <c r="T18" s="63"/>
    </row>
    <row r="19" spans="1:20" s="4" customFormat="1" x14ac:dyDescent="0.35">
      <c r="A19" s="51"/>
      <c r="B19" s="64"/>
      <c r="C19" s="65"/>
      <c r="D19" s="65"/>
      <c r="E19" s="65"/>
      <c r="F19" s="65"/>
      <c r="G19" s="65"/>
      <c r="H19" s="64"/>
      <c r="I19" s="66"/>
      <c r="J19" s="59"/>
      <c r="K19" s="71" t="s">
        <v>107</v>
      </c>
      <c r="L19" s="61">
        <v>3</v>
      </c>
      <c r="M19" s="14">
        <f t="shared" si="0"/>
        <v>4536</v>
      </c>
      <c r="N19" s="15">
        <f t="shared" si="2"/>
        <v>-2.9895663066558702E-2</v>
      </c>
      <c r="O19" s="14">
        <f t="shared" si="1"/>
        <v>4969.8388673157542</v>
      </c>
      <c r="P19" s="15">
        <f t="shared" si="3"/>
        <v>-3.0033625530155785E-2</v>
      </c>
      <c r="Q19" s="62"/>
      <c r="R19" s="51"/>
      <c r="S19" s="51"/>
      <c r="T19" s="63"/>
    </row>
    <row r="20" spans="1:20" x14ac:dyDescent="0.35">
      <c r="A20" s="9"/>
      <c r="B20" s="69" t="s">
        <v>80</v>
      </c>
      <c r="C20" s="70"/>
      <c r="D20" s="69" t="s">
        <v>81</v>
      </c>
      <c r="E20" s="69"/>
      <c r="F20" s="69"/>
      <c r="G20" s="69" t="s">
        <v>82</v>
      </c>
      <c r="H20" s="69">
        <v>2384</v>
      </c>
      <c r="I20" s="67">
        <v>2607.2585138943459</v>
      </c>
      <c r="J20" s="31"/>
      <c r="K20" s="71" t="s">
        <v>115</v>
      </c>
      <c r="L20" s="61">
        <v>2</v>
      </c>
      <c r="M20" s="14">
        <f t="shared" si="0"/>
        <v>3229</v>
      </c>
      <c r="N20" s="15">
        <f t="shared" si="2"/>
        <v>3.5868685171323397E-2</v>
      </c>
      <c r="O20" s="14">
        <f t="shared" si="1"/>
        <v>3514.1761430313695</v>
      </c>
      <c r="P20" s="15">
        <f t="shared" si="3"/>
        <v>2.8795736755622046E-2</v>
      </c>
      <c r="Q20" s="8"/>
      <c r="T20" s="41"/>
    </row>
    <row r="21" spans="1:20" x14ac:dyDescent="0.35">
      <c r="A21" s="9"/>
      <c r="B21" s="71" t="s">
        <v>83</v>
      </c>
      <c r="C21" s="70"/>
      <c r="D21" s="69" t="s">
        <v>84</v>
      </c>
      <c r="E21" s="71"/>
      <c r="F21" s="71"/>
      <c r="G21" s="69" t="s">
        <v>82</v>
      </c>
      <c r="H21" s="69">
        <v>507</v>
      </c>
      <c r="I21" s="67">
        <v>553.74018694086635</v>
      </c>
      <c r="J21" s="31"/>
      <c r="K21" s="71" t="s">
        <v>117</v>
      </c>
      <c r="L21" s="61">
        <v>2</v>
      </c>
      <c r="M21" s="14">
        <f t="shared" si="0"/>
        <v>2878</v>
      </c>
      <c r="N21" s="15">
        <f t="shared" si="2"/>
        <v>-7.6732711079879612E-2</v>
      </c>
      <c r="O21" s="14">
        <f t="shared" si="1"/>
        <v>3151.2413545766112</v>
      </c>
      <c r="P21" s="15">
        <f t="shared" si="3"/>
        <v>-7.7455557398481437E-2</v>
      </c>
      <c r="Q21" s="8"/>
      <c r="T21" s="41"/>
    </row>
    <row r="22" spans="1:20" x14ac:dyDescent="0.35">
      <c r="A22" s="9"/>
      <c r="B22" s="71" t="s">
        <v>85</v>
      </c>
      <c r="C22" s="70"/>
      <c r="D22" s="69" t="s">
        <v>84</v>
      </c>
      <c r="E22" s="71"/>
      <c r="F22" s="71"/>
      <c r="G22" s="69" t="s">
        <v>82</v>
      </c>
      <c r="H22" s="72">
        <v>1605</v>
      </c>
      <c r="I22" s="67">
        <v>1743.0613929237604</v>
      </c>
      <c r="J22" s="31"/>
      <c r="K22" s="71" t="s">
        <v>120</v>
      </c>
      <c r="L22" s="61">
        <v>2</v>
      </c>
      <c r="M22" s="14">
        <f t="shared" si="0"/>
        <v>3328</v>
      </c>
      <c r="N22" s="15">
        <f t="shared" si="2"/>
        <v>6.7628053344739633E-2</v>
      </c>
      <c r="O22" s="14">
        <f t="shared" si="1"/>
        <v>3643.016598934681</v>
      </c>
      <c r="P22" s="15">
        <f t="shared" si="3"/>
        <v>6.6514538079177218E-2</v>
      </c>
      <c r="Q22" s="8"/>
      <c r="T22" s="41"/>
    </row>
    <row r="23" spans="1:20" x14ac:dyDescent="0.35">
      <c r="A23" s="9"/>
      <c r="B23" s="71" t="s">
        <v>86</v>
      </c>
      <c r="C23" s="70"/>
      <c r="D23" s="71" t="s">
        <v>87</v>
      </c>
      <c r="E23" s="71"/>
      <c r="F23" s="71"/>
      <c r="G23" s="69" t="s">
        <v>88</v>
      </c>
      <c r="H23" s="72">
        <v>3555</v>
      </c>
      <c r="I23" s="67">
        <v>3852.6011677502838</v>
      </c>
      <c r="J23" s="31"/>
      <c r="K23" s="71" t="s">
        <v>125</v>
      </c>
      <c r="L23" s="61">
        <v>3</v>
      </c>
      <c r="M23" s="14">
        <f t="shared" si="0"/>
        <v>4534</v>
      </c>
      <c r="N23" s="15">
        <f t="shared" si="2"/>
        <v>-3.0323398664853916E-2</v>
      </c>
      <c r="O23" s="14">
        <f t="shared" si="1"/>
        <v>4951.2303686240675</v>
      </c>
      <c r="P23" s="15">
        <f t="shared" si="3"/>
        <v>-3.3665457163371389E-2</v>
      </c>
      <c r="Q23" s="8"/>
      <c r="T23" s="41"/>
    </row>
    <row r="24" spans="1:20" x14ac:dyDescent="0.35">
      <c r="A24" s="9"/>
      <c r="B24" s="71" t="s">
        <v>89</v>
      </c>
      <c r="C24" s="70"/>
      <c r="D24" s="71" t="s">
        <v>90</v>
      </c>
      <c r="E24" s="71"/>
      <c r="F24" s="71"/>
      <c r="G24" s="69" t="s">
        <v>88</v>
      </c>
      <c r="H24" s="72">
        <v>747</v>
      </c>
      <c r="I24" s="67">
        <v>817.09038398875805</v>
      </c>
      <c r="J24" s="31"/>
      <c r="K24" s="71" t="s">
        <v>129</v>
      </c>
      <c r="L24" s="61">
        <v>3</v>
      </c>
      <c r="M24" s="14">
        <f t="shared" si="0"/>
        <v>4739</v>
      </c>
      <c r="N24" s="15">
        <f t="shared" si="2"/>
        <v>1.3519500160400912E-2</v>
      </c>
      <c r="O24" s="14">
        <f t="shared" si="1"/>
        <v>5248.3069286929922</v>
      </c>
      <c r="P24" s="15">
        <f t="shared" si="3"/>
        <v>2.4315149774426975E-2</v>
      </c>
      <c r="Q24" s="8"/>
      <c r="T24" s="41"/>
    </row>
    <row r="25" spans="1:20" x14ac:dyDescent="0.35">
      <c r="A25" s="9"/>
      <c r="B25" s="71" t="s">
        <v>91</v>
      </c>
      <c r="C25" s="70"/>
      <c r="D25" s="71" t="s">
        <v>92</v>
      </c>
      <c r="E25" s="71"/>
      <c r="F25" s="71"/>
      <c r="G25" s="69" t="s">
        <v>88</v>
      </c>
      <c r="H25" s="72">
        <v>553</v>
      </c>
      <c r="I25" s="67">
        <v>614.5497079065359</v>
      </c>
      <c r="J25" s="31"/>
      <c r="K25" s="71" t="s">
        <v>132</v>
      </c>
      <c r="L25" s="61">
        <v>2</v>
      </c>
      <c r="M25" s="14">
        <f t="shared" si="0"/>
        <v>3381</v>
      </c>
      <c r="N25" s="15">
        <f t="shared" si="2"/>
        <v>8.4630543376972567E-2</v>
      </c>
      <c r="O25" s="14">
        <f t="shared" si="1"/>
        <v>3717.4724105992573</v>
      </c>
      <c r="P25" s="15">
        <f t="shared" si="3"/>
        <v>8.8311914903641014E-2</v>
      </c>
      <c r="Q25" s="8"/>
      <c r="T25" s="41"/>
    </row>
    <row r="26" spans="1:20" x14ac:dyDescent="0.35">
      <c r="A26" s="9"/>
      <c r="B26" s="71" t="s">
        <v>93</v>
      </c>
      <c r="C26" s="70"/>
      <c r="D26" s="71" t="s">
        <v>94</v>
      </c>
      <c r="E26" s="71"/>
      <c r="F26" s="71"/>
      <c r="G26" s="71" t="s">
        <v>95</v>
      </c>
      <c r="H26" s="72">
        <v>1421</v>
      </c>
      <c r="I26" s="67">
        <v>1563.5014228635332</v>
      </c>
      <c r="J26" s="31"/>
      <c r="K26" s="71" t="s">
        <v>134</v>
      </c>
      <c r="L26" s="61">
        <v>2</v>
      </c>
      <c r="M26" s="14">
        <f t="shared" si="0"/>
        <v>2933</v>
      </c>
      <c r="N26" s="15">
        <f t="shared" si="2"/>
        <v>-5.9088617650203928E-2</v>
      </c>
      <c r="O26" s="14">
        <f t="shared" si="1"/>
        <v>3212.1238004401475</v>
      </c>
      <c r="P26" s="15">
        <f t="shared" si="3"/>
        <v>-5.9631863252737539E-2</v>
      </c>
      <c r="Q26" s="8"/>
      <c r="T26" s="41"/>
    </row>
    <row r="27" spans="1:20" x14ac:dyDescent="0.35">
      <c r="A27" s="9"/>
      <c r="B27" s="71" t="s">
        <v>96</v>
      </c>
      <c r="C27" s="70"/>
      <c r="D27" s="71" t="s">
        <v>97</v>
      </c>
      <c r="E27" s="71" t="s">
        <v>98</v>
      </c>
      <c r="F27" s="71"/>
      <c r="G27" s="71" t="s">
        <v>99</v>
      </c>
      <c r="H27" s="72">
        <v>627</v>
      </c>
      <c r="I27" s="67">
        <v>691.31984664257595</v>
      </c>
      <c r="J27" s="31"/>
      <c r="K27" s="71" t="s">
        <v>137</v>
      </c>
      <c r="L27" s="61">
        <v>1</v>
      </c>
      <c r="M27" s="14">
        <f t="shared" si="0"/>
        <v>1566</v>
      </c>
      <c r="N27" s="15">
        <f t="shared" si="2"/>
        <v>4.7509203953499174E-3</v>
      </c>
      <c r="O27" s="14">
        <f t="shared" si="1"/>
        <v>1710.5692855820926</v>
      </c>
      <c r="P27" s="15">
        <f t="shared" si="3"/>
        <v>1.5584403312920477E-3</v>
      </c>
      <c r="Q27" s="8"/>
      <c r="T27" s="41"/>
    </row>
    <row r="28" spans="1:20" x14ac:dyDescent="0.35">
      <c r="A28" s="9"/>
      <c r="B28" s="71" t="s">
        <v>100</v>
      </c>
      <c r="C28" s="70"/>
      <c r="D28" s="71" t="s">
        <v>97</v>
      </c>
      <c r="E28" s="71" t="s">
        <v>97</v>
      </c>
      <c r="F28" s="71"/>
      <c r="G28" s="71" t="s">
        <v>99</v>
      </c>
      <c r="H28" s="72">
        <v>1980</v>
      </c>
      <c r="I28" s="67">
        <v>2195.2754811072277</v>
      </c>
      <c r="J28" s="31"/>
      <c r="K28" s="71" t="s">
        <v>141</v>
      </c>
      <c r="L28" s="61">
        <v>2</v>
      </c>
      <c r="M28" s="14">
        <f t="shared" si="0"/>
        <v>3222</v>
      </c>
      <c r="N28" s="15">
        <f t="shared" si="2"/>
        <v>3.3623073280273766E-2</v>
      </c>
      <c r="O28" s="14">
        <f t="shared" si="1"/>
        <v>3540.2555613950758</v>
      </c>
      <c r="P28" s="15">
        <f t="shared" si="3"/>
        <v>3.6430639884439911E-2</v>
      </c>
      <c r="Q28" s="8"/>
      <c r="T28" s="41"/>
    </row>
    <row r="29" spans="1:20" x14ac:dyDescent="0.35">
      <c r="A29" s="9"/>
      <c r="B29" s="71" t="s">
        <v>101</v>
      </c>
      <c r="C29" s="70"/>
      <c r="D29" s="71" t="s">
        <v>102</v>
      </c>
      <c r="E29" s="71" t="s">
        <v>103</v>
      </c>
      <c r="F29" s="71"/>
      <c r="G29" s="71" t="s">
        <v>99</v>
      </c>
      <c r="H29" s="72">
        <v>466</v>
      </c>
      <c r="I29" s="67">
        <v>511.93001896513175</v>
      </c>
      <c r="J29" s="31"/>
      <c r="K29" s="71" t="s">
        <v>145</v>
      </c>
      <c r="L29" s="61">
        <v>3</v>
      </c>
      <c r="M29" s="14">
        <f t="shared" si="0"/>
        <v>4356</v>
      </c>
      <c r="N29" s="15">
        <f t="shared" si="2"/>
        <v>-6.8391866913123836E-2</v>
      </c>
      <c r="O29" s="14">
        <f t="shared" si="1"/>
        <v>4775.6299552729351</v>
      </c>
      <c r="P29" s="15">
        <f t="shared" si="3"/>
        <v>-6.7937493106781904E-2</v>
      </c>
      <c r="Q29" s="8"/>
      <c r="T29" s="41"/>
    </row>
    <row r="30" spans="1:20" x14ac:dyDescent="0.35">
      <c r="A30" s="9"/>
      <c r="B30" s="71" t="s">
        <v>104</v>
      </c>
      <c r="C30" s="70"/>
      <c r="D30" s="71" t="s">
        <v>105</v>
      </c>
      <c r="E30" s="71"/>
      <c r="F30" s="71"/>
      <c r="G30" s="71" t="s">
        <v>105</v>
      </c>
      <c r="H30" s="72">
        <v>1809</v>
      </c>
      <c r="I30" s="67">
        <v>1975.0122298763495</v>
      </c>
      <c r="J30" s="31"/>
      <c r="K30" s="71" t="s">
        <v>153</v>
      </c>
      <c r="L30" s="61">
        <v>2</v>
      </c>
      <c r="M30" s="14">
        <f t="shared" si="0"/>
        <v>2825</v>
      </c>
      <c r="N30" s="15">
        <f t="shared" si="2"/>
        <v>-9.3735201112112546E-2</v>
      </c>
      <c r="O30" s="14">
        <f t="shared" si="1"/>
        <v>3105.766668684972</v>
      </c>
      <c r="P30" s="15">
        <f t="shared" si="3"/>
        <v>-9.0768539181819957E-2</v>
      </c>
      <c r="Q30" s="8"/>
      <c r="T30" s="41"/>
    </row>
    <row r="31" spans="1:20" x14ac:dyDescent="0.35">
      <c r="A31" s="9"/>
      <c r="B31" s="71" t="s">
        <v>106</v>
      </c>
      <c r="C31" s="70"/>
      <c r="D31" s="71" t="s">
        <v>107</v>
      </c>
      <c r="E31" s="71" t="s">
        <v>108</v>
      </c>
      <c r="F31" s="71"/>
      <c r="G31" s="71" t="s">
        <v>107</v>
      </c>
      <c r="H31" s="72">
        <v>2143</v>
      </c>
      <c r="I31" s="67">
        <v>2336.7463713164689</v>
      </c>
      <c r="J31" s="31"/>
      <c r="K31" s="71" t="s">
        <v>155</v>
      </c>
      <c r="L31" s="2">
        <v>2</v>
      </c>
      <c r="M31" s="14">
        <f t="shared" si="0"/>
        <v>3438</v>
      </c>
      <c r="N31" s="15">
        <f t="shared" si="2"/>
        <v>0.102916240204091</v>
      </c>
      <c r="O31" s="14">
        <f t="shared" si="1"/>
        <v>3793.403022397913</v>
      </c>
      <c r="P31" s="15">
        <f t="shared" si="3"/>
        <v>0.11054104814234042</v>
      </c>
      <c r="Q31" s="8"/>
      <c r="T31" s="41"/>
    </row>
    <row r="32" spans="1:20" x14ac:dyDescent="0.35">
      <c r="A32" s="9"/>
      <c r="B32" s="71" t="s">
        <v>109</v>
      </c>
      <c r="C32" s="70"/>
      <c r="D32" s="71" t="s">
        <v>107</v>
      </c>
      <c r="E32" s="71" t="s">
        <v>110</v>
      </c>
      <c r="F32" s="71"/>
      <c r="G32" s="71" t="s">
        <v>107</v>
      </c>
      <c r="H32" s="72">
        <v>1162</v>
      </c>
      <c r="I32" s="67">
        <v>1279.9738385098242</v>
      </c>
      <c r="J32" s="31"/>
      <c r="K32" s="71" t="s">
        <v>158</v>
      </c>
      <c r="L32" s="2">
        <v>2</v>
      </c>
      <c r="M32" s="14">
        <f t="shared" si="0"/>
        <v>3252</v>
      </c>
      <c r="N32" s="15">
        <f t="shared" si="2"/>
        <v>4.3247124241915048E-2</v>
      </c>
      <c r="O32" s="14">
        <f t="shared" si="1"/>
        <v>3547.6120188188033</v>
      </c>
      <c r="P32" s="15">
        <f t="shared" si="3"/>
        <v>3.8584286066963548E-2</v>
      </c>
      <c r="Q32" s="8"/>
      <c r="T32" s="41"/>
    </row>
    <row r="33" spans="1:20" x14ac:dyDescent="0.35">
      <c r="A33" s="9"/>
      <c r="B33" s="71" t="s">
        <v>111</v>
      </c>
      <c r="C33" s="70"/>
      <c r="D33" s="71" t="s">
        <v>107</v>
      </c>
      <c r="E33" s="71" t="s">
        <v>112</v>
      </c>
      <c r="F33" s="71"/>
      <c r="G33" s="71" t="s">
        <v>107</v>
      </c>
      <c r="H33" s="72">
        <v>1231</v>
      </c>
      <c r="I33" s="67">
        <v>1353.1186574894607</v>
      </c>
      <c r="J33" s="31"/>
      <c r="K33" s="71" t="s">
        <v>160</v>
      </c>
      <c r="L33" s="2">
        <v>1</v>
      </c>
      <c r="M33" s="14">
        <f t="shared" si="0"/>
        <v>1590</v>
      </c>
      <c r="N33" s="15">
        <f t="shared" si="2"/>
        <v>2.014940193397597E-2</v>
      </c>
      <c r="O33" s="14">
        <f t="shared" si="1"/>
        <v>1726.1364287295075</v>
      </c>
      <c r="P33" s="15">
        <f t="shared" si="3"/>
        <v>1.0673185780397481E-2</v>
      </c>
      <c r="Q33" s="8"/>
      <c r="T33" s="41"/>
    </row>
    <row r="34" spans="1:20" x14ac:dyDescent="0.35">
      <c r="A34" s="9"/>
      <c r="B34" s="71" t="s">
        <v>113</v>
      </c>
      <c r="C34" s="70"/>
      <c r="D34" s="71" t="s">
        <v>114</v>
      </c>
      <c r="E34" s="71" t="s">
        <v>115</v>
      </c>
      <c r="F34" s="71"/>
      <c r="G34" s="71" t="s">
        <v>115</v>
      </c>
      <c r="H34" s="72">
        <v>3229</v>
      </c>
      <c r="I34" s="67">
        <v>3514.1761430313695</v>
      </c>
      <c r="J34" s="31"/>
      <c r="K34" s="3"/>
      <c r="L34" s="2"/>
      <c r="M34" s="14">
        <f t="shared" si="0"/>
        <v>0</v>
      </c>
      <c r="N34" s="15">
        <f t="shared" si="2"/>
        <v>-1</v>
      </c>
      <c r="O34" s="14">
        <f t="shared" si="1"/>
        <v>0</v>
      </c>
      <c r="P34" s="15">
        <f t="shared" si="3"/>
        <v>-1</v>
      </c>
      <c r="Q34" s="8"/>
      <c r="T34" s="41"/>
    </row>
    <row r="35" spans="1:20" x14ac:dyDescent="0.35">
      <c r="A35" s="9"/>
      <c r="B35" s="71" t="s">
        <v>116</v>
      </c>
      <c r="C35" s="70"/>
      <c r="D35" s="71" t="s">
        <v>117</v>
      </c>
      <c r="E35" s="71"/>
      <c r="F35" s="71"/>
      <c r="G35" s="71" t="s">
        <v>117</v>
      </c>
      <c r="H35" s="72">
        <v>1827</v>
      </c>
      <c r="I35" s="67">
        <v>2001.9816412243651</v>
      </c>
      <c r="J35" s="31"/>
      <c r="K35" s="3"/>
      <c r="L35" s="2"/>
      <c r="M35" s="14">
        <f t="shared" si="0"/>
        <v>0</v>
      </c>
      <c r="N35" s="15">
        <f t="shared" si="2"/>
        <v>-1</v>
      </c>
      <c r="O35" s="14">
        <f t="shared" si="1"/>
        <v>0</v>
      </c>
      <c r="P35" s="15">
        <f t="shared" si="3"/>
        <v>-1</v>
      </c>
      <c r="Q35" s="8"/>
      <c r="T35" s="41"/>
    </row>
    <row r="36" spans="1:20" x14ac:dyDescent="0.35">
      <c r="A36" s="9"/>
      <c r="B36" s="71" t="s">
        <v>118</v>
      </c>
      <c r="C36" s="70"/>
      <c r="D36" s="71" t="s">
        <v>117</v>
      </c>
      <c r="E36" s="71"/>
      <c r="F36" s="71"/>
      <c r="G36" s="71" t="s">
        <v>117</v>
      </c>
      <c r="H36" s="72">
        <v>1051</v>
      </c>
      <c r="I36" s="67">
        <v>1149.2597133522463</v>
      </c>
      <c r="J36" s="31"/>
      <c r="K36" s="3"/>
      <c r="L36" s="2"/>
      <c r="M36" s="14">
        <f t="shared" si="0"/>
        <v>0</v>
      </c>
      <c r="N36" s="15">
        <f t="shared" si="2"/>
        <v>-1</v>
      </c>
      <c r="O36" s="14">
        <f t="shared" si="1"/>
        <v>0</v>
      </c>
      <c r="P36" s="15">
        <f t="shared" si="3"/>
        <v>-1</v>
      </c>
      <c r="Q36" s="8"/>
      <c r="T36" s="41"/>
    </row>
    <row r="37" spans="1:20" x14ac:dyDescent="0.35">
      <c r="A37" s="9"/>
      <c r="B37" s="71" t="s">
        <v>119</v>
      </c>
      <c r="C37" s="70"/>
      <c r="D37" s="71" t="s">
        <v>102</v>
      </c>
      <c r="E37" s="71" t="s">
        <v>102</v>
      </c>
      <c r="F37" s="71"/>
      <c r="G37" s="71" t="s">
        <v>120</v>
      </c>
      <c r="H37" s="72">
        <v>3056</v>
      </c>
      <c r="I37" s="67">
        <v>3346.512108436666</v>
      </c>
      <c r="J37" s="31"/>
      <c r="K37" s="3"/>
      <c r="L37" s="2"/>
      <c r="M37" s="14">
        <f t="shared" si="0"/>
        <v>0</v>
      </c>
      <c r="N37" s="15">
        <f t="shared" si="2"/>
        <v>-1</v>
      </c>
      <c r="O37" s="14">
        <f t="shared" si="1"/>
        <v>0</v>
      </c>
      <c r="P37" s="15">
        <f t="shared" si="3"/>
        <v>-1</v>
      </c>
      <c r="Q37" s="8"/>
      <c r="T37" s="41"/>
    </row>
    <row r="38" spans="1:20" x14ac:dyDescent="0.35">
      <c r="A38" s="9"/>
      <c r="B38" s="71" t="s">
        <v>121</v>
      </c>
      <c r="C38" s="70"/>
      <c r="D38" s="71" t="s">
        <v>122</v>
      </c>
      <c r="E38" s="71"/>
      <c r="F38" s="71"/>
      <c r="G38" s="71" t="s">
        <v>120</v>
      </c>
      <c r="H38" s="72">
        <v>272</v>
      </c>
      <c r="I38" s="67">
        <v>296.504490498015</v>
      </c>
      <c r="J38" s="31"/>
      <c r="K38" s="3"/>
      <c r="L38" s="2"/>
      <c r="M38" s="14">
        <f t="shared" si="0"/>
        <v>0</v>
      </c>
      <c r="N38" s="15">
        <f t="shared" si="2"/>
        <v>-1</v>
      </c>
      <c r="O38" s="14">
        <f t="shared" si="1"/>
        <v>0</v>
      </c>
      <c r="P38" s="15">
        <f t="shared" si="3"/>
        <v>-1</v>
      </c>
      <c r="Q38" s="8"/>
      <c r="T38" s="41"/>
    </row>
    <row r="39" spans="1:20" x14ac:dyDescent="0.35">
      <c r="A39" s="9"/>
      <c r="B39" s="71" t="s">
        <v>123</v>
      </c>
      <c r="C39" s="70"/>
      <c r="D39" s="71" t="s">
        <v>124</v>
      </c>
      <c r="E39" s="71" t="s">
        <v>108</v>
      </c>
      <c r="F39" s="71"/>
      <c r="G39" s="71" t="s">
        <v>125</v>
      </c>
      <c r="H39" s="72">
        <v>4010</v>
      </c>
      <c r="I39" s="67">
        <v>4376.2519699204668</v>
      </c>
      <c r="J39" s="31"/>
      <c r="K39" s="3"/>
      <c r="L39" s="2"/>
      <c r="M39" s="14">
        <f t="shared" si="0"/>
        <v>0</v>
      </c>
      <c r="N39" s="15">
        <f t="shared" si="2"/>
        <v>-1</v>
      </c>
      <c r="O39" s="14">
        <f t="shared" si="1"/>
        <v>0</v>
      </c>
      <c r="P39" s="15">
        <f t="shared" si="3"/>
        <v>-1</v>
      </c>
      <c r="Q39" s="8"/>
      <c r="T39" s="41"/>
    </row>
    <row r="40" spans="1:20" x14ac:dyDescent="0.35">
      <c r="A40" s="9"/>
      <c r="B40" s="71" t="s">
        <v>126</v>
      </c>
      <c r="C40" s="70"/>
      <c r="D40" s="71" t="s">
        <v>127</v>
      </c>
      <c r="E40" s="71"/>
      <c r="F40" s="71"/>
      <c r="G40" s="71" t="s">
        <v>125</v>
      </c>
      <c r="H40" s="72">
        <v>524</v>
      </c>
      <c r="I40" s="67">
        <v>574.97839870360053</v>
      </c>
      <c r="J40" s="31"/>
      <c r="K40" s="3"/>
      <c r="L40" s="2"/>
      <c r="M40" s="14">
        <f t="shared" si="0"/>
        <v>0</v>
      </c>
      <c r="N40" s="15">
        <f t="shared" si="2"/>
        <v>-1</v>
      </c>
      <c r="O40" s="14">
        <f t="shared" si="1"/>
        <v>0</v>
      </c>
      <c r="P40" s="15">
        <f t="shared" si="3"/>
        <v>-1</v>
      </c>
      <c r="Q40" s="8"/>
      <c r="T40" s="41"/>
    </row>
    <row r="41" spans="1:20" x14ac:dyDescent="0.35">
      <c r="A41" s="9"/>
      <c r="B41" s="71" t="s">
        <v>128</v>
      </c>
      <c r="C41" s="70"/>
      <c r="D41" s="71" t="s">
        <v>124</v>
      </c>
      <c r="E41" s="71" t="s">
        <v>112</v>
      </c>
      <c r="F41" s="71"/>
      <c r="G41" s="71" t="s">
        <v>129</v>
      </c>
      <c r="H41" s="72">
        <v>4739</v>
      </c>
      <c r="I41" s="67">
        <v>5248.3069286929922</v>
      </c>
      <c r="J41" s="31"/>
      <c r="K41" s="3"/>
      <c r="L41" s="2"/>
      <c r="M41" s="14">
        <f t="shared" si="0"/>
        <v>0</v>
      </c>
      <c r="N41" s="15">
        <f t="shared" si="2"/>
        <v>-1</v>
      </c>
      <c r="O41" s="14">
        <f t="shared" si="1"/>
        <v>0</v>
      </c>
      <c r="P41" s="15">
        <f t="shared" si="3"/>
        <v>-1</v>
      </c>
      <c r="Q41" s="8"/>
      <c r="T41" s="41"/>
    </row>
    <row r="42" spans="1:20" x14ac:dyDescent="0.35">
      <c r="A42" s="9"/>
      <c r="B42" s="71" t="s">
        <v>130</v>
      </c>
      <c r="C42" s="70"/>
      <c r="D42" s="71" t="s">
        <v>131</v>
      </c>
      <c r="E42" s="71" t="s">
        <v>132</v>
      </c>
      <c r="F42" s="71"/>
      <c r="G42" s="71" t="s">
        <v>132</v>
      </c>
      <c r="H42" s="72">
        <v>3381</v>
      </c>
      <c r="I42" s="67">
        <v>3717.4724105992573</v>
      </c>
      <c r="J42" s="31"/>
      <c r="K42" s="3"/>
      <c r="L42" s="2"/>
      <c r="M42" s="14">
        <f t="shared" si="0"/>
        <v>0</v>
      </c>
      <c r="N42" s="15">
        <f t="shared" si="2"/>
        <v>-1</v>
      </c>
      <c r="O42" s="14">
        <f t="shared" si="1"/>
        <v>0</v>
      </c>
      <c r="P42" s="15">
        <f t="shared" si="3"/>
        <v>-1</v>
      </c>
      <c r="Q42" s="8"/>
      <c r="T42" s="41"/>
    </row>
    <row r="43" spans="1:20" x14ac:dyDescent="0.35">
      <c r="A43" s="9"/>
      <c r="B43" s="71" t="s">
        <v>133</v>
      </c>
      <c r="C43" s="70"/>
      <c r="D43" s="71" t="s">
        <v>131</v>
      </c>
      <c r="E43" s="71" t="s">
        <v>134</v>
      </c>
      <c r="F43" s="71"/>
      <c r="G43" s="71" t="s">
        <v>134</v>
      </c>
      <c r="H43" s="72">
        <v>2933</v>
      </c>
      <c r="I43" s="67">
        <v>3212.1238004401475</v>
      </c>
      <c r="J43" s="31"/>
      <c r="K43" s="3"/>
      <c r="L43" s="2"/>
      <c r="M43" s="14">
        <f t="shared" si="0"/>
        <v>0</v>
      </c>
      <c r="N43" s="15">
        <f t="shared" si="2"/>
        <v>-1</v>
      </c>
      <c r="O43" s="14">
        <f t="shared" si="1"/>
        <v>0</v>
      </c>
      <c r="P43" s="15">
        <f t="shared" si="3"/>
        <v>-1</v>
      </c>
      <c r="Q43" s="8"/>
      <c r="T43" s="41"/>
    </row>
    <row r="44" spans="1:20" x14ac:dyDescent="0.35">
      <c r="A44" s="9"/>
      <c r="B44" s="71" t="s">
        <v>135</v>
      </c>
      <c r="C44" s="70"/>
      <c r="D44" s="71" t="s">
        <v>136</v>
      </c>
      <c r="E44" s="71"/>
      <c r="F44" s="71"/>
      <c r="G44" s="71" t="s">
        <v>137</v>
      </c>
      <c r="H44" s="72">
        <v>1501</v>
      </c>
      <c r="I44" s="67">
        <v>1642.4585821327828</v>
      </c>
      <c r="J44" s="31"/>
      <c r="K44" s="3"/>
      <c r="L44" s="2"/>
      <c r="M44" s="14">
        <f t="shared" si="0"/>
        <v>0</v>
      </c>
      <c r="N44" s="15">
        <f t="shared" si="2"/>
        <v>-1</v>
      </c>
      <c r="O44" s="14">
        <f t="shared" si="1"/>
        <v>0</v>
      </c>
      <c r="P44" s="15">
        <f t="shared" si="3"/>
        <v>-1</v>
      </c>
      <c r="Q44" s="8"/>
      <c r="T44" s="41"/>
    </row>
    <row r="45" spans="1:20" x14ac:dyDescent="0.35">
      <c r="A45" s="9"/>
      <c r="B45" s="71" t="s">
        <v>138</v>
      </c>
      <c r="C45" s="70"/>
      <c r="D45" s="71" t="s">
        <v>139</v>
      </c>
      <c r="E45" s="71"/>
      <c r="F45" s="71"/>
      <c r="G45" s="71" t="s">
        <v>137</v>
      </c>
      <c r="H45" s="72">
        <v>65</v>
      </c>
      <c r="I45" s="67">
        <v>68.110703449309725</v>
      </c>
      <c r="J45" s="31"/>
      <c r="K45" s="3"/>
      <c r="L45" s="2"/>
      <c r="M45" s="14">
        <f t="shared" si="0"/>
        <v>0</v>
      </c>
      <c r="N45" s="15">
        <f t="shared" si="2"/>
        <v>-1</v>
      </c>
      <c r="O45" s="14">
        <f t="shared" si="1"/>
        <v>0</v>
      </c>
      <c r="P45" s="15">
        <f t="shared" si="3"/>
        <v>-1</v>
      </c>
      <c r="Q45" s="8"/>
      <c r="T45" s="41"/>
    </row>
    <row r="46" spans="1:20" x14ac:dyDescent="0.35">
      <c r="A46" s="9"/>
      <c r="B46" s="71" t="s">
        <v>140</v>
      </c>
      <c r="C46" s="70"/>
      <c r="D46" s="71" t="s">
        <v>114</v>
      </c>
      <c r="E46" s="71" t="s">
        <v>141</v>
      </c>
      <c r="F46" s="71"/>
      <c r="G46" s="71" t="s">
        <v>141</v>
      </c>
      <c r="H46" s="72">
        <v>3222</v>
      </c>
      <c r="I46" s="67">
        <v>3540.2555613950758</v>
      </c>
      <c r="J46" s="31"/>
      <c r="K46" s="3"/>
      <c r="L46" s="2"/>
      <c r="M46" s="14">
        <f t="shared" ref="M46:M77" si="4">IF(K46="",0,(SUMIF($G$20:$G$91,K46,$H$20:$H$91)))</f>
        <v>0</v>
      </c>
      <c r="N46" s="15">
        <f t="shared" si="2"/>
        <v>-1</v>
      </c>
      <c r="O46" s="14">
        <f t="shared" ref="O46:O77" si="5">IF(K46="",0,(SUMIF($G$19:$G$91,K46,$I$19:$I$91)))</f>
        <v>0</v>
      </c>
      <c r="P46" s="15">
        <f t="shared" si="3"/>
        <v>-1</v>
      </c>
      <c r="Q46" s="8"/>
      <c r="T46" s="41"/>
    </row>
    <row r="47" spans="1:20" x14ac:dyDescent="0.35">
      <c r="A47" s="9"/>
      <c r="B47" s="71" t="s">
        <v>142</v>
      </c>
      <c r="C47" s="70"/>
      <c r="D47" s="71" t="s">
        <v>143</v>
      </c>
      <c r="E47" s="71" t="s">
        <v>144</v>
      </c>
      <c r="F47" s="71"/>
      <c r="G47" s="71" t="s">
        <v>145</v>
      </c>
      <c r="H47" s="72">
        <v>3722</v>
      </c>
      <c r="I47" s="67">
        <v>4063.8671388439084</v>
      </c>
      <c r="J47" s="31"/>
      <c r="K47" s="3"/>
      <c r="L47" s="2"/>
      <c r="M47" s="14">
        <f t="shared" si="4"/>
        <v>0</v>
      </c>
      <c r="N47" s="15">
        <f t="shared" si="2"/>
        <v>-1</v>
      </c>
      <c r="O47" s="14">
        <f t="shared" si="5"/>
        <v>0</v>
      </c>
      <c r="P47" s="15">
        <f t="shared" si="3"/>
        <v>-1</v>
      </c>
      <c r="Q47" s="8"/>
      <c r="T47" s="41"/>
    </row>
    <row r="48" spans="1:20" x14ac:dyDescent="0.35">
      <c r="A48" s="9"/>
      <c r="B48" s="71" t="s">
        <v>146</v>
      </c>
      <c r="C48" s="70"/>
      <c r="D48" s="71" t="s">
        <v>147</v>
      </c>
      <c r="E48" s="71" t="s">
        <v>148</v>
      </c>
      <c r="F48" s="71"/>
      <c r="G48" s="71" t="s">
        <v>145</v>
      </c>
      <c r="H48" s="72">
        <v>538</v>
      </c>
      <c r="I48" s="67">
        <v>595.11826773821156</v>
      </c>
      <c r="J48" s="31"/>
      <c r="K48" s="3"/>
      <c r="L48" s="2"/>
      <c r="M48" s="14">
        <f t="shared" si="4"/>
        <v>0</v>
      </c>
      <c r="N48" s="15">
        <f t="shared" si="2"/>
        <v>-1</v>
      </c>
      <c r="O48" s="14">
        <f t="shared" si="5"/>
        <v>0</v>
      </c>
      <c r="P48" s="15">
        <f t="shared" si="3"/>
        <v>-1</v>
      </c>
      <c r="Q48" s="8"/>
      <c r="T48" s="41"/>
    </row>
    <row r="49" spans="1:20" x14ac:dyDescent="0.35">
      <c r="A49" s="9"/>
      <c r="B49" s="71" t="s">
        <v>149</v>
      </c>
      <c r="C49" s="70"/>
      <c r="D49" s="71" t="s">
        <v>147</v>
      </c>
      <c r="E49" s="71" t="s">
        <v>150</v>
      </c>
      <c r="F49" s="71"/>
      <c r="G49" s="71" t="s">
        <v>145</v>
      </c>
      <c r="H49" s="72">
        <v>96</v>
      </c>
      <c r="I49" s="67">
        <v>116.64454869081493</v>
      </c>
      <c r="J49" s="31"/>
      <c r="K49" s="3"/>
      <c r="L49" s="2"/>
      <c r="M49" s="14">
        <f t="shared" si="4"/>
        <v>0</v>
      </c>
      <c r="N49" s="15">
        <f t="shared" si="2"/>
        <v>-1</v>
      </c>
      <c r="O49" s="14">
        <f t="shared" si="5"/>
        <v>0</v>
      </c>
      <c r="P49" s="15">
        <f t="shared" si="3"/>
        <v>-1</v>
      </c>
      <c r="Q49" s="8"/>
      <c r="T49" s="41"/>
    </row>
    <row r="50" spans="1:20" x14ac:dyDescent="0.35">
      <c r="A50" s="9"/>
      <c r="B50" s="71" t="s">
        <v>151</v>
      </c>
      <c r="C50" s="70"/>
      <c r="D50" s="71" t="s">
        <v>143</v>
      </c>
      <c r="E50" s="71" t="s">
        <v>152</v>
      </c>
      <c r="F50" s="71"/>
      <c r="G50" s="71" t="s">
        <v>153</v>
      </c>
      <c r="H50" s="72">
        <v>2825</v>
      </c>
      <c r="I50" s="67">
        <v>3105.766668684972</v>
      </c>
      <c r="J50" s="31"/>
      <c r="K50" s="3"/>
      <c r="L50" s="2"/>
      <c r="M50" s="14">
        <f t="shared" si="4"/>
        <v>0</v>
      </c>
      <c r="N50" s="15">
        <f t="shared" si="2"/>
        <v>-1</v>
      </c>
      <c r="O50" s="14">
        <f t="shared" si="5"/>
        <v>0</v>
      </c>
      <c r="P50" s="15">
        <f t="shared" si="3"/>
        <v>-1</v>
      </c>
      <c r="Q50" s="8"/>
      <c r="T50" s="41"/>
    </row>
    <row r="51" spans="1:20" x14ac:dyDescent="0.35">
      <c r="A51" s="9"/>
      <c r="B51" s="71" t="s">
        <v>154</v>
      </c>
      <c r="C51" s="70"/>
      <c r="D51" s="71" t="s">
        <v>131</v>
      </c>
      <c r="E51" s="71" t="s">
        <v>155</v>
      </c>
      <c r="F51" s="71"/>
      <c r="G51" s="71" t="s">
        <v>155</v>
      </c>
      <c r="H51" s="72">
        <v>3438</v>
      </c>
      <c r="I51" s="67">
        <v>3793.403022397913</v>
      </c>
      <c r="J51" s="31"/>
      <c r="K51" s="3"/>
      <c r="L51" s="2"/>
      <c r="M51" s="14">
        <f t="shared" si="4"/>
        <v>0</v>
      </c>
      <c r="N51" s="15">
        <f t="shared" si="2"/>
        <v>-1</v>
      </c>
      <c r="O51" s="14">
        <f t="shared" si="5"/>
        <v>0</v>
      </c>
      <c r="P51" s="15">
        <f t="shared" si="3"/>
        <v>-1</v>
      </c>
      <c r="Q51" s="8"/>
      <c r="T51" s="41"/>
    </row>
    <row r="52" spans="1:20" x14ac:dyDescent="0.35">
      <c r="A52" s="9"/>
      <c r="B52" s="71" t="s">
        <v>156</v>
      </c>
      <c r="C52" s="70"/>
      <c r="D52" s="71" t="s">
        <v>157</v>
      </c>
      <c r="E52" s="71"/>
      <c r="F52" s="71"/>
      <c r="G52" s="71" t="s">
        <v>158</v>
      </c>
      <c r="H52" s="72">
        <v>3252</v>
      </c>
      <c r="I52" s="67">
        <v>3547.6120188188033</v>
      </c>
      <c r="J52" s="31"/>
      <c r="K52" s="3"/>
      <c r="L52" s="2"/>
      <c r="M52" s="14">
        <f t="shared" si="4"/>
        <v>0</v>
      </c>
      <c r="N52" s="15">
        <f t="shared" si="2"/>
        <v>-1</v>
      </c>
      <c r="O52" s="14">
        <f t="shared" si="5"/>
        <v>0</v>
      </c>
      <c r="P52" s="15">
        <f t="shared" si="3"/>
        <v>-1</v>
      </c>
      <c r="Q52" s="8"/>
      <c r="T52" s="41"/>
    </row>
    <row r="53" spans="1:20" x14ac:dyDescent="0.35">
      <c r="A53" s="9"/>
      <c r="B53" s="71" t="s">
        <v>159</v>
      </c>
      <c r="C53" s="70"/>
      <c r="D53" s="71" t="s">
        <v>160</v>
      </c>
      <c r="E53" s="71"/>
      <c r="F53" s="71"/>
      <c r="G53" s="71" t="s">
        <v>160</v>
      </c>
      <c r="H53" s="72">
        <v>1590</v>
      </c>
      <c r="I53" s="67">
        <v>1726.1364287295075</v>
      </c>
      <c r="J53" s="31"/>
      <c r="K53" s="3"/>
      <c r="L53" s="2"/>
      <c r="M53" s="14">
        <f t="shared" si="4"/>
        <v>0</v>
      </c>
      <c r="N53" s="15">
        <f t="shared" si="2"/>
        <v>-1</v>
      </c>
      <c r="O53" s="14">
        <f t="shared" si="5"/>
        <v>0</v>
      </c>
      <c r="P53" s="15">
        <f t="shared" si="3"/>
        <v>-1</v>
      </c>
      <c r="Q53" s="8"/>
      <c r="T53" s="41"/>
    </row>
    <row r="54" spans="1:20" x14ac:dyDescent="0.35">
      <c r="A54" s="9"/>
      <c r="B54" s="12"/>
      <c r="C54" s="10"/>
      <c r="D54" s="11"/>
      <c r="E54" s="11"/>
      <c r="F54" s="11"/>
      <c r="G54" s="10"/>
      <c r="H54" s="40"/>
      <c r="I54" s="67"/>
      <c r="J54" s="31"/>
      <c r="K54" s="3"/>
      <c r="L54" s="2"/>
      <c r="M54" s="14">
        <f t="shared" si="4"/>
        <v>0</v>
      </c>
      <c r="N54" s="15">
        <f t="shared" si="2"/>
        <v>-1</v>
      </c>
      <c r="O54" s="14">
        <f t="shared" si="5"/>
        <v>0</v>
      </c>
      <c r="P54" s="15">
        <f t="shared" si="3"/>
        <v>-1</v>
      </c>
      <c r="Q54" s="8"/>
      <c r="T54" s="41"/>
    </row>
    <row r="55" spans="1:20" x14ac:dyDescent="0.35">
      <c r="A55" s="9"/>
      <c r="B55" s="12"/>
      <c r="C55" s="10"/>
      <c r="D55" s="11"/>
      <c r="E55" s="11"/>
      <c r="F55" s="11"/>
      <c r="G55" s="10"/>
      <c r="H55" s="40"/>
      <c r="I55" s="67"/>
      <c r="J55" s="31"/>
      <c r="K55" s="3"/>
      <c r="L55" s="2"/>
      <c r="M55" s="14">
        <f t="shared" si="4"/>
        <v>0</v>
      </c>
      <c r="N55" s="15">
        <f t="shared" si="2"/>
        <v>-1</v>
      </c>
      <c r="O55" s="14">
        <f t="shared" si="5"/>
        <v>0</v>
      </c>
      <c r="P55" s="15">
        <f t="shared" si="3"/>
        <v>-1</v>
      </c>
      <c r="Q55" s="8"/>
      <c r="T55" s="41"/>
    </row>
    <row r="56" spans="1:20" x14ac:dyDescent="0.35">
      <c r="A56" s="9"/>
      <c r="B56" s="12"/>
      <c r="C56" s="10"/>
      <c r="D56" s="11"/>
      <c r="E56" s="11"/>
      <c r="F56" s="11"/>
      <c r="G56" s="10"/>
      <c r="H56" s="40"/>
      <c r="I56" s="67"/>
      <c r="J56" s="31"/>
      <c r="K56" s="3"/>
      <c r="L56" s="2"/>
      <c r="M56" s="14">
        <f t="shared" si="4"/>
        <v>0</v>
      </c>
      <c r="N56" s="15">
        <f t="shared" si="2"/>
        <v>-1</v>
      </c>
      <c r="O56" s="14">
        <f t="shared" si="5"/>
        <v>0</v>
      </c>
      <c r="P56" s="15">
        <f t="shared" si="3"/>
        <v>-1</v>
      </c>
      <c r="Q56" s="8"/>
      <c r="T56" s="41"/>
    </row>
    <row r="57" spans="1:20" x14ac:dyDescent="0.35">
      <c r="A57" s="9"/>
      <c r="B57" s="12"/>
      <c r="C57" s="10"/>
      <c r="D57" s="11"/>
      <c r="E57" s="11"/>
      <c r="F57" s="11"/>
      <c r="G57" s="10"/>
      <c r="H57" s="40"/>
      <c r="I57" s="67"/>
      <c r="J57" s="31"/>
      <c r="K57" s="3"/>
      <c r="L57" s="2"/>
      <c r="M57" s="14">
        <f t="shared" si="4"/>
        <v>0</v>
      </c>
      <c r="N57" s="15">
        <f t="shared" si="2"/>
        <v>-1</v>
      </c>
      <c r="O57" s="14">
        <f t="shared" si="5"/>
        <v>0</v>
      </c>
      <c r="P57" s="15">
        <f t="shared" si="3"/>
        <v>-1</v>
      </c>
      <c r="Q57" s="8"/>
      <c r="T57" s="41"/>
    </row>
    <row r="58" spans="1:20" x14ac:dyDescent="0.35">
      <c r="A58" s="9"/>
      <c r="B58" s="12"/>
      <c r="C58" s="10"/>
      <c r="D58" s="11"/>
      <c r="E58" s="11"/>
      <c r="F58" s="11"/>
      <c r="G58" s="10"/>
      <c r="H58" s="40"/>
      <c r="I58" s="67"/>
      <c r="J58" s="31"/>
      <c r="K58" s="3"/>
      <c r="L58" s="2"/>
      <c r="M58" s="14">
        <f t="shared" si="4"/>
        <v>0</v>
      </c>
      <c r="N58" s="15">
        <f t="shared" si="2"/>
        <v>-1</v>
      </c>
      <c r="O58" s="14">
        <f t="shared" si="5"/>
        <v>0</v>
      </c>
      <c r="P58" s="15">
        <f t="shared" si="3"/>
        <v>-1</v>
      </c>
      <c r="Q58" s="8"/>
      <c r="T58" s="41"/>
    </row>
    <row r="59" spans="1:20" x14ac:dyDescent="0.35">
      <c r="A59" s="9"/>
      <c r="B59" s="12"/>
      <c r="C59" s="10"/>
      <c r="D59" s="11"/>
      <c r="E59" s="11"/>
      <c r="F59" s="11"/>
      <c r="G59" s="10"/>
      <c r="H59" s="40"/>
      <c r="I59" s="67"/>
      <c r="J59" s="31"/>
      <c r="K59" s="3"/>
      <c r="L59" s="2"/>
      <c r="M59" s="14">
        <f t="shared" si="4"/>
        <v>0</v>
      </c>
      <c r="N59" s="15">
        <f t="shared" si="2"/>
        <v>-1</v>
      </c>
      <c r="O59" s="14">
        <f t="shared" si="5"/>
        <v>0</v>
      </c>
      <c r="P59" s="15">
        <f t="shared" si="3"/>
        <v>-1</v>
      </c>
      <c r="Q59" s="8"/>
      <c r="T59" s="41"/>
    </row>
    <row r="60" spans="1:20" x14ac:dyDescent="0.35">
      <c r="A60" s="9"/>
      <c r="B60" s="12"/>
      <c r="C60" s="10"/>
      <c r="D60" s="11"/>
      <c r="E60" s="11"/>
      <c r="F60" s="11"/>
      <c r="G60" s="10"/>
      <c r="H60" s="40"/>
      <c r="I60" s="67"/>
      <c r="J60" s="31"/>
      <c r="K60" s="3"/>
      <c r="L60" s="2"/>
      <c r="M60" s="14">
        <f t="shared" si="4"/>
        <v>0</v>
      </c>
      <c r="N60" s="15">
        <f t="shared" si="2"/>
        <v>-1</v>
      </c>
      <c r="O60" s="14">
        <f t="shared" si="5"/>
        <v>0</v>
      </c>
      <c r="P60" s="15">
        <f t="shared" si="3"/>
        <v>-1</v>
      </c>
      <c r="Q60" s="8"/>
      <c r="T60" s="41"/>
    </row>
    <row r="61" spans="1:20" x14ac:dyDescent="0.35">
      <c r="A61" s="9"/>
      <c r="B61" s="12"/>
      <c r="C61" s="10"/>
      <c r="D61" s="11"/>
      <c r="E61" s="11"/>
      <c r="F61" s="11"/>
      <c r="G61" s="10"/>
      <c r="H61" s="40"/>
      <c r="I61" s="67"/>
      <c r="J61" s="31"/>
      <c r="K61" s="3"/>
      <c r="L61" s="2"/>
      <c r="M61" s="14">
        <f t="shared" si="4"/>
        <v>0</v>
      </c>
      <c r="N61" s="15">
        <f t="shared" si="2"/>
        <v>-1</v>
      </c>
      <c r="O61" s="14">
        <f t="shared" si="5"/>
        <v>0</v>
      </c>
      <c r="P61" s="15">
        <f t="shared" si="3"/>
        <v>-1</v>
      </c>
      <c r="Q61" s="8"/>
      <c r="T61" s="41"/>
    </row>
    <row r="62" spans="1:20" x14ac:dyDescent="0.35">
      <c r="A62" s="9"/>
      <c r="B62" s="12"/>
      <c r="C62" s="10"/>
      <c r="D62" s="11"/>
      <c r="E62" s="11"/>
      <c r="F62" s="11"/>
      <c r="G62" s="10"/>
      <c r="H62" s="40"/>
      <c r="I62" s="67"/>
      <c r="J62" s="31"/>
      <c r="K62" s="3"/>
      <c r="L62" s="2"/>
      <c r="M62" s="14">
        <f t="shared" si="4"/>
        <v>0</v>
      </c>
      <c r="N62" s="15">
        <f t="shared" si="2"/>
        <v>-1</v>
      </c>
      <c r="O62" s="14">
        <f t="shared" si="5"/>
        <v>0</v>
      </c>
      <c r="P62" s="15">
        <f t="shared" si="3"/>
        <v>-1</v>
      </c>
      <c r="Q62" s="8"/>
      <c r="T62" s="41"/>
    </row>
    <row r="63" spans="1:20" x14ac:dyDescent="0.35">
      <c r="A63" s="9"/>
      <c r="B63" s="12"/>
      <c r="C63" s="10"/>
      <c r="D63" s="11"/>
      <c r="E63" s="11"/>
      <c r="F63" s="11"/>
      <c r="G63" s="10"/>
      <c r="H63" s="40"/>
      <c r="I63" s="67"/>
      <c r="J63" s="31"/>
      <c r="K63" s="3"/>
      <c r="L63" s="2"/>
      <c r="M63" s="14">
        <f t="shared" si="4"/>
        <v>0</v>
      </c>
      <c r="N63" s="15">
        <f t="shared" si="2"/>
        <v>-1</v>
      </c>
      <c r="O63" s="14">
        <f t="shared" si="5"/>
        <v>0</v>
      </c>
      <c r="P63" s="15">
        <f t="shared" si="3"/>
        <v>-1</v>
      </c>
      <c r="Q63" s="8"/>
      <c r="T63" s="41"/>
    </row>
    <row r="64" spans="1:20" x14ac:dyDescent="0.35">
      <c r="A64" s="9"/>
      <c r="B64" s="12"/>
      <c r="C64" s="10"/>
      <c r="D64" s="11"/>
      <c r="E64" s="11"/>
      <c r="F64" s="11"/>
      <c r="G64" s="10"/>
      <c r="H64" s="40"/>
      <c r="I64" s="67"/>
      <c r="J64" s="31"/>
      <c r="K64" s="3"/>
      <c r="L64" s="2"/>
      <c r="M64" s="14">
        <f t="shared" si="4"/>
        <v>0</v>
      </c>
      <c r="N64" s="15">
        <f t="shared" si="2"/>
        <v>-1</v>
      </c>
      <c r="O64" s="14">
        <f t="shared" si="5"/>
        <v>0</v>
      </c>
      <c r="P64" s="15">
        <f t="shared" si="3"/>
        <v>-1</v>
      </c>
      <c r="Q64" s="8"/>
      <c r="T64" s="41"/>
    </row>
    <row r="65" spans="1:20" x14ac:dyDescent="0.35">
      <c r="A65" s="9"/>
      <c r="B65" s="12"/>
      <c r="C65" s="10"/>
      <c r="D65" s="11"/>
      <c r="E65" s="11"/>
      <c r="F65" s="11"/>
      <c r="G65" s="10"/>
      <c r="H65" s="40"/>
      <c r="I65" s="67"/>
      <c r="J65" s="31"/>
      <c r="K65" s="3"/>
      <c r="L65" s="2"/>
      <c r="M65" s="14">
        <f t="shared" si="4"/>
        <v>0</v>
      </c>
      <c r="N65" s="15">
        <f t="shared" si="2"/>
        <v>-1</v>
      </c>
      <c r="O65" s="14">
        <f t="shared" si="5"/>
        <v>0</v>
      </c>
      <c r="P65" s="15">
        <f t="shared" si="3"/>
        <v>-1</v>
      </c>
      <c r="Q65" s="8"/>
      <c r="T65" s="41"/>
    </row>
    <row r="66" spans="1:20" x14ac:dyDescent="0.35">
      <c r="A66" s="9"/>
      <c r="B66" s="12"/>
      <c r="C66" s="10"/>
      <c r="D66" s="11"/>
      <c r="E66" s="11"/>
      <c r="F66" s="11"/>
      <c r="G66" s="10"/>
      <c r="H66" s="40"/>
      <c r="I66" s="67"/>
      <c r="J66" s="31"/>
      <c r="K66" s="3"/>
      <c r="L66" s="2"/>
      <c r="M66" s="14">
        <f t="shared" si="4"/>
        <v>0</v>
      </c>
      <c r="N66" s="15">
        <f t="shared" si="2"/>
        <v>-1</v>
      </c>
      <c r="O66" s="14">
        <f t="shared" si="5"/>
        <v>0</v>
      </c>
      <c r="P66" s="15">
        <f t="shared" si="3"/>
        <v>-1</v>
      </c>
      <c r="Q66" s="8"/>
      <c r="T66" s="41"/>
    </row>
    <row r="67" spans="1:20" x14ac:dyDescent="0.35">
      <c r="A67" s="9"/>
      <c r="B67" s="12"/>
      <c r="C67" s="10"/>
      <c r="D67" s="11"/>
      <c r="E67" s="11"/>
      <c r="F67" s="11"/>
      <c r="G67" s="10"/>
      <c r="H67" s="40"/>
      <c r="I67" s="67"/>
      <c r="J67" s="31"/>
      <c r="K67" s="3"/>
      <c r="L67" s="2"/>
      <c r="M67" s="14">
        <f t="shared" si="4"/>
        <v>0</v>
      </c>
      <c r="N67" s="15">
        <f t="shared" si="2"/>
        <v>-1</v>
      </c>
      <c r="O67" s="14">
        <f t="shared" si="5"/>
        <v>0</v>
      </c>
      <c r="P67" s="15">
        <f t="shared" si="3"/>
        <v>-1</v>
      </c>
      <c r="Q67" s="8"/>
      <c r="T67" s="41"/>
    </row>
    <row r="68" spans="1:20" x14ac:dyDescent="0.35">
      <c r="A68" s="9"/>
      <c r="B68" s="12"/>
      <c r="C68" s="10"/>
      <c r="D68" s="11"/>
      <c r="E68" s="11"/>
      <c r="F68" s="11"/>
      <c r="G68" s="10"/>
      <c r="H68" s="40"/>
      <c r="I68" s="67"/>
      <c r="J68" s="31"/>
      <c r="K68" s="3"/>
      <c r="L68" s="2"/>
      <c r="M68" s="14">
        <f t="shared" si="4"/>
        <v>0</v>
      </c>
      <c r="N68" s="15">
        <f t="shared" si="2"/>
        <v>-1</v>
      </c>
      <c r="O68" s="14">
        <f t="shared" si="5"/>
        <v>0</v>
      </c>
      <c r="P68" s="15">
        <f t="shared" si="3"/>
        <v>-1</v>
      </c>
      <c r="Q68" s="8"/>
      <c r="T68" s="41"/>
    </row>
    <row r="69" spans="1:20" x14ac:dyDescent="0.35">
      <c r="A69" s="9"/>
      <c r="B69" s="12"/>
      <c r="C69" s="10"/>
      <c r="D69" s="11"/>
      <c r="E69" s="11"/>
      <c r="F69" s="11"/>
      <c r="G69" s="10"/>
      <c r="H69" s="40"/>
      <c r="I69" s="67"/>
      <c r="J69" s="31"/>
      <c r="K69" s="3"/>
      <c r="L69" s="2"/>
      <c r="M69" s="14">
        <f t="shared" si="4"/>
        <v>0</v>
      </c>
      <c r="N69" s="15">
        <f t="shared" si="2"/>
        <v>-1</v>
      </c>
      <c r="O69" s="14">
        <f t="shared" si="5"/>
        <v>0</v>
      </c>
      <c r="P69" s="15">
        <f t="shared" si="3"/>
        <v>-1</v>
      </c>
      <c r="Q69" s="8"/>
      <c r="T69" s="41"/>
    </row>
    <row r="70" spans="1:20" x14ac:dyDescent="0.35">
      <c r="A70" s="9"/>
      <c r="B70" s="12"/>
      <c r="C70" s="10"/>
      <c r="D70" s="11"/>
      <c r="E70" s="11"/>
      <c r="F70" s="11"/>
      <c r="G70" s="10"/>
      <c r="H70" s="40"/>
      <c r="I70" s="67"/>
      <c r="J70" s="31"/>
      <c r="K70" s="3"/>
      <c r="L70" s="2"/>
      <c r="M70" s="14">
        <f t="shared" si="4"/>
        <v>0</v>
      </c>
      <c r="N70" s="15">
        <f t="shared" si="2"/>
        <v>-1</v>
      </c>
      <c r="O70" s="14">
        <f t="shared" si="5"/>
        <v>0</v>
      </c>
      <c r="P70" s="15">
        <f t="shared" si="3"/>
        <v>-1</v>
      </c>
      <c r="Q70" s="8"/>
      <c r="T70" s="41"/>
    </row>
    <row r="71" spans="1:20" x14ac:dyDescent="0.35">
      <c r="A71" s="9"/>
      <c r="B71" s="12"/>
      <c r="C71" s="10"/>
      <c r="D71" s="11"/>
      <c r="E71" s="11"/>
      <c r="F71" s="11"/>
      <c r="G71" s="10"/>
      <c r="H71" s="40"/>
      <c r="I71" s="67"/>
      <c r="J71" s="31"/>
      <c r="K71" s="3"/>
      <c r="L71" s="2"/>
      <c r="M71" s="14">
        <f t="shared" si="4"/>
        <v>0</v>
      </c>
      <c r="N71" s="15">
        <f t="shared" si="2"/>
        <v>-1</v>
      </c>
      <c r="O71" s="14">
        <f t="shared" si="5"/>
        <v>0</v>
      </c>
      <c r="P71" s="15">
        <f t="shared" si="3"/>
        <v>-1</v>
      </c>
      <c r="Q71" s="8"/>
      <c r="T71" s="41"/>
    </row>
    <row r="72" spans="1:20" x14ac:dyDescent="0.35">
      <c r="A72" s="9"/>
      <c r="B72" s="12"/>
      <c r="C72" s="10"/>
      <c r="D72" s="11"/>
      <c r="E72" s="11"/>
      <c r="F72" s="11"/>
      <c r="G72" s="10"/>
      <c r="H72" s="40"/>
      <c r="I72" s="67"/>
      <c r="J72" s="31"/>
      <c r="K72" s="3"/>
      <c r="L72" s="2"/>
      <c r="M72" s="14">
        <f t="shared" si="4"/>
        <v>0</v>
      </c>
      <c r="N72" s="15">
        <f t="shared" si="2"/>
        <v>-1</v>
      </c>
      <c r="O72" s="14">
        <f t="shared" si="5"/>
        <v>0</v>
      </c>
      <c r="P72" s="15">
        <f t="shared" si="3"/>
        <v>-1</v>
      </c>
      <c r="Q72" s="8"/>
      <c r="T72" s="41"/>
    </row>
    <row r="73" spans="1:20" x14ac:dyDescent="0.35">
      <c r="A73" s="9"/>
      <c r="B73" s="12"/>
      <c r="C73" s="10"/>
      <c r="D73" s="11"/>
      <c r="E73" s="11"/>
      <c r="F73" s="11"/>
      <c r="G73" s="10"/>
      <c r="H73" s="40"/>
      <c r="I73" s="67"/>
      <c r="J73" s="31"/>
      <c r="K73" s="3"/>
      <c r="L73" s="2"/>
      <c r="M73" s="14">
        <f t="shared" si="4"/>
        <v>0</v>
      </c>
      <c r="N73" s="15">
        <f t="shared" si="2"/>
        <v>-1</v>
      </c>
      <c r="O73" s="14">
        <f t="shared" si="5"/>
        <v>0</v>
      </c>
      <c r="P73" s="15">
        <f t="shared" si="3"/>
        <v>-1</v>
      </c>
      <c r="Q73" s="8"/>
      <c r="T73" s="41"/>
    </row>
    <row r="74" spans="1:20" x14ac:dyDescent="0.35">
      <c r="A74" s="9"/>
      <c r="B74" s="12"/>
      <c r="C74" s="10"/>
      <c r="D74" s="11"/>
      <c r="E74" s="11"/>
      <c r="F74" s="11"/>
      <c r="G74" s="10"/>
      <c r="H74" s="40"/>
      <c r="I74" s="67"/>
      <c r="J74" s="31"/>
      <c r="K74" s="3"/>
      <c r="L74" s="2"/>
      <c r="M74" s="14">
        <f t="shared" si="4"/>
        <v>0</v>
      </c>
      <c r="N74" s="15">
        <f t="shared" si="2"/>
        <v>-1</v>
      </c>
      <c r="O74" s="14">
        <f t="shared" si="5"/>
        <v>0</v>
      </c>
      <c r="P74" s="15">
        <f t="shared" si="3"/>
        <v>-1</v>
      </c>
      <c r="Q74" s="8"/>
      <c r="T74" s="41"/>
    </row>
    <row r="75" spans="1:20" x14ac:dyDescent="0.35">
      <c r="A75" s="9"/>
      <c r="B75" s="12"/>
      <c r="C75" s="10"/>
      <c r="D75" s="11"/>
      <c r="E75" s="11"/>
      <c r="F75" s="11"/>
      <c r="G75" s="10"/>
      <c r="H75" s="40"/>
      <c r="I75" s="67"/>
      <c r="J75" s="31"/>
      <c r="K75" s="3"/>
      <c r="L75" s="2"/>
      <c r="M75" s="14">
        <f t="shared" si="4"/>
        <v>0</v>
      </c>
      <c r="N75" s="15">
        <f t="shared" si="2"/>
        <v>-1</v>
      </c>
      <c r="O75" s="14">
        <f t="shared" si="5"/>
        <v>0</v>
      </c>
      <c r="P75" s="15">
        <f t="shared" si="3"/>
        <v>-1</v>
      </c>
      <c r="Q75" s="8"/>
      <c r="T75" s="41"/>
    </row>
    <row r="76" spans="1:20" x14ac:dyDescent="0.35">
      <c r="A76" s="9"/>
      <c r="B76" s="12"/>
      <c r="C76" s="10"/>
      <c r="D76" s="11"/>
      <c r="E76" s="11"/>
      <c r="F76" s="11"/>
      <c r="G76" s="10"/>
      <c r="H76" s="40"/>
      <c r="I76" s="67"/>
      <c r="J76" s="31"/>
      <c r="K76" s="3"/>
      <c r="L76" s="2"/>
      <c r="M76" s="14">
        <f t="shared" si="4"/>
        <v>0</v>
      </c>
      <c r="N76" s="15">
        <f t="shared" si="2"/>
        <v>-1</v>
      </c>
      <c r="O76" s="14">
        <f t="shared" si="5"/>
        <v>0</v>
      </c>
      <c r="P76" s="15">
        <f t="shared" si="3"/>
        <v>-1</v>
      </c>
      <c r="Q76" s="8"/>
      <c r="T76" s="41"/>
    </row>
    <row r="77" spans="1:20" x14ac:dyDescent="0.35">
      <c r="A77" s="9"/>
      <c r="B77" s="12"/>
      <c r="C77" s="10"/>
      <c r="D77" s="11"/>
      <c r="E77" s="11"/>
      <c r="F77" s="11"/>
      <c r="G77" s="10"/>
      <c r="H77" s="40"/>
      <c r="I77" s="67"/>
      <c r="J77" s="31"/>
      <c r="K77" s="3"/>
      <c r="L77" s="2"/>
      <c r="M77" s="14">
        <f t="shared" si="4"/>
        <v>0</v>
      </c>
      <c r="N77" s="15">
        <f t="shared" si="2"/>
        <v>-1</v>
      </c>
      <c r="O77" s="14">
        <f t="shared" si="5"/>
        <v>0</v>
      </c>
      <c r="P77" s="15">
        <f t="shared" si="3"/>
        <v>-1</v>
      </c>
      <c r="Q77" s="8"/>
      <c r="T77" s="41"/>
    </row>
    <row r="78" spans="1:20" x14ac:dyDescent="0.35">
      <c r="A78" s="9"/>
      <c r="B78" s="12"/>
      <c r="C78" s="10"/>
      <c r="D78" s="11"/>
      <c r="E78" s="11"/>
      <c r="F78" s="11"/>
      <c r="G78" s="10"/>
      <c r="H78" s="40"/>
      <c r="I78" s="67"/>
      <c r="J78" s="31"/>
      <c r="K78" s="3"/>
      <c r="L78" s="2"/>
      <c r="M78" s="14">
        <f t="shared" ref="M78:M91" si="6">IF(K78="",0,(SUMIF($G$20:$G$91,K78,$H$20:$H$91)))</f>
        <v>0</v>
      </c>
      <c r="N78" s="15">
        <f t="shared" si="2"/>
        <v>-1</v>
      </c>
      <c r="O78" s="14">
        <f t="shared" ref="O78:O91" si="7">IF(K78="",0,(SUMIF($G$19:$G$91,K78,$I$19:$I$91)))</f>
        <v>0</v>
      </c>
      <c r="P78" s="15">
        <f t="shared" si="3"/>
        <v>-1</v>
      </c>
      <c r="Q78" s="8"/>
      <c r="T78" s="41"/>
    </row>
    <row r="79" spans="1:20" x14ac:dyDescent="0.35">
      <c r="A79" s="9"/>
      <c r="B79" s="12"/>
      <c r="C79" s="10"/>
      <c r="D79" s="11"/>
      <c r="E79" s="11"/>
      <c r="F79" s="11"/>
      <c r="G79" s="10"/>
      <c r="H79" s="40"/>
      <c r="I79" s="67"/>
      <c r="J79" s="31"/>
      <c r="K79" s="3"/>
      <c r="L79" s="2"/>
      <c r="M79" s="14">
        <f t="shared" si="6"/>
        <v>0</v>
      </c>
      <c r="N79" s="15">
        <f t="shared" ref="N79:N91" si="8">IF(K79="",-1,(-($L$6-(M79/L79))/$L$6))</f>
        <v>-1</v>
      </c>
      <c r="O79" s="14">
        <f t="shared" si="7"/>
        <v>0</v>
      </c>
      <c r="P79" s="15">
        <f t="shared" ref="P79:P91" si="9">IF(K79="",-1,(-($M$6-(O79/L79))/$M$6))</f>
        <v>-1</v>
      </c>
      <c r="Q79" s="8"/>
      <c r="T79" s="41"/>
    </row>
    <row r="80" spans="1:20" x14ac:dyDescent="0.35">
      <c r="A80" s="9"/>
      <c r="B80" s="12"/>
      <c r="C80" s="10"/>
      <c r="D80" s="11"/>
      <c r="E80" s="11"/>
      <c r="F80" s="11"/>
      <c r="G80" s="10"/>
      <c r="H80" s="40"/>
      <c r="I80" s="67"/>
      <c r="J80" s="31"/>
      <c r="K80" s="3"/>
      <c r="L80" s="2"/>
      <c r="M80" s="14">
        <f t="shared" si="6"/>
        <v>0</v>
      </c>
      <c r="N80" s="15">
        <f t="shared" si="8"/>
        <v>-1</v>
      </c>
      <c r="O80" s="14">
        <f t="shared" si="7"/>
        <v>0</v>
      </c>
      <c r="P80" s="15">
        <f t="shared" si="9"/>
        <v>-1</v>
      </c>
      <c r="Q80" s="8"/>
      <c r="T80" s="41"/>
    </row>
    <row r="81" spans="1:20" x14ac:dyDescent="0.35">
      <c r="A81" s="9"/>
      <c r="B81" s="12"/>
      <c r="C81" s="10"/>
      <c r="D81" s="11"/>
      <c r="E81" s="11"/>
      <c r="F81" s="11"/>
      <c r="G81" s="10"/>
      <c r="H81" s="40"/>
      <c r="I81" s="67"/>
      <c r="J81" s="31"/>
      <c r="K81" s="3"/>
      <c r="L81" s="2"/>
      <c r="M81" s="14">
        <f t="shared" si="6"/>
        <v>0</v>
      </c>
      <c r="N81" s="15">
        <f t="shared" si="8"/>
        <v>-1</v>
      </c>
      <c r="O81" s="14">
        <f t="shared" si="7"/>
        <v>0</v>
      </c>
      <c r="P81" s="15">
        <f t="shared" si="9"/>
        <v>-1</v>
      </c>
      <c r="Q81" s="8"/>
      <c r="T81" s="41"/>
    </row>
    <row r="82" spans="1:20" x14ac:dyDescent="0.35">
      <c r="A82" s="9"/>
      <c r="B82" s="12"/>
      <c r="C82" s="10"/>
      <c r="D82" s="11"/>
      <c r="E82" s="11"/>
      <c r="F82" s="11"/>
      <c r="G82" s="11"/>
      <c r="H82" s="40"/>
      <c r="I82" s="67"/>
      <c r="J82" s="31"/>
      <c r="K82" s="3"/>
      <c r="L82" s="2"/>
      <c r="M82" s="14">
        <f t="shared" si="6"/>
        <v>0</v>
      </c>
      <c r="N82" s="15">
        <f t="shared" si="8"/>
        <v>-1</v>
      </c>
      <c r="O82" s="14">
        <f t="shared" si="7"/>
        <v>0</v>
      </c>
      <c r="P82" s="15">
        <f t="shared" si="9"/>
        <v>-1</v>
      </c>
      <c r="Q82" s="8"/>
      <c r="T82" s="41"/>
    </row>
    <row r="83" spans="1:20" x14ac:dyDescent="0.35">
      <c r="A83" s="9"/>
      <c r="B83" s="12"/>
      <c r="C83" s="10"/>
      <c r="D83" s="11"/>
      <c r="E83" s="11"/>
      <c r="F83" s="11"/>
      <c r="G83" s="11"/>
      <c r="H83" s="40"/>
      <c r="I83" s="67"/>
      <c r="J83" s="31"/>
      <c r="K83" s="3"/>
      <c r="L83" s="2"/>
      <c r="M83" s="14">
        <f t="shared" si="6"/>
        <v>0</v>
      </c>
      <c r="N83" s="15">
        <f t="shared" si="8"/>
        <v>-1</v>
      </c>
      <c r="O83" s="14">
        <f t="shared" si="7"/>
        <v>0</v>
      </c>
      <c r="P83" s="15">
        <f t="shared" si="9"/>
        <v>-1</v>
      </c>
      <c r="Q83" s="8"/>
      <c r="T83" s="41"/>
    </row>
    <row r="84" spans="1:20" x14ac:dyDescent="0.35">
      <c r="A84" s="9"/>
      <c r="B84" s="12"/>
      <c r="C84" s="10"/>
      <c r="D84" s="11"/>
      <c r="E84" s="11"/>
      <c r="F84" s="11"/>
      <c r="G84" s="11"/>
      <c r="H84" s="40"/>
      <c r="I84" s="67"/>
      <c r="J84" s="31"/>
      <c r="K84" s="3"/>
      <c r="L84" s="2"/>
      <c r="M84" s="14">
        <f t="shared" si="6"/>
        <v>0</v>
      </c>
      <c r="N84" s="15">
        <f t="shared" si="8"/>
        <v>-1</v>
      </c>
      <c r="O84" s="14">
        <f t="shared" si="7"/>
        <v>0</v>
      </c>
      <c r="P84" s="15">
        <f t="shared" si="9"/>
        <v>-1</v>
      </c>
      <c r="Q84" s="8"/>
      <c r="T84" s="41"/>
    </row>
    <row r="85" spans="1:20" x14ac:dyDescent="0.35">
      <c r="A85" s="9"/>
      <c r="B85" s="2"/>
      <c r="C85" s="10"/>
      <c r="D85" s="11"/>
      <c r="E85" s="11"/>
      <c r="F85" s="11"/>
      <c r="G85" s="11"/>
      <c r="H85" s="40"/>
      <c r="I85" s="67"/>
      <c r="J85" s="31"/>
      <c r="K85" s="3"/>
      <c r="L85" s="2"/>
      <c r="M85" s="14">
        <f t="shared" si="6"/>
        <v>0</v>
      </c>
      <c r="N85" s="15">
        <f t="shared" si="8"/>
        <v>-1</v>
      </c>
      <c r="O85" s="14">
        <f t="shared" si="7"/>
        <v>0</v>
      </c>
      <c r="P85" s="15">
        <f t="shared" si="9"/>
        <v>-1</v>
      </c>
      <c r="Q85" s="8"/>
    </row>
    <row r="86" spans="1:20" x14ac:dyDescent="0.35">
      <c r="A86" s="9"/>
      <c r="B86" s="2"/>
      <c r="C86" s="10"/>
      <c r="D86" s="11"/>
      <c r="E86" s="11"/>
      <c r="F86" s="11"/>
      <c r="G86" s="11"/>
      <c r="H86" s="40"/>
      <c r="I86" s="67"/>
      <c r="J86" s="31"/>
      <c r="K86" s="3"/>
      <c r="L86" s="2"/>
      <c r="M86" s="14">
        <f t="shared" si="6"/>
        <v>0</v>
      </c>
      <c r="N86" s="15">
        <f t="shared" si="8"/>
        <v>-1</v>
      </c>
      <c r="O86" s="14">
        <f t="shared" si="7"/>
        <v>0</v>
      </c>
      <c r="P86" s="15">
        <f t="shared" si="9"/>
        <v>-1</v>
      </c>
      <c r="Q86" s="8"/>
    </row>
    <row r="87" spans="1:20" x14ac:dyDescent="0.35">
      <c r="A87" s="9"/>
      <c r="B87" s="2"/>
      <c r="C87" s="10"/>
      <c r="D87" s="11"/>
      <c r="E87" s="11"/>
      <c r="F87" s="11"/>
      <c r="G87" s="11"/>
      <c r="H87" s="40"/>
      <c r="I87" s="67"/>
      <c r="J87" s="31"/>
      <c r="K87" s="3"/>
      <c r="L87" s="2"/>
      <c r="M87" s="14">
        <f t="shared" si="6"/>
        <v>0</v>
      </c>
      <c r="N87" s="15">
        <f t="shared" si="8"/>
        <v>-1</v>
      </c>
      <c r="O87" s="14">
        <f t="shared" si="7"/>
        <v>0</v>
      </c>
      <c r="P87" s="15">
        <f t="shared" si="9"/>
        <v>-1</v>
      </c>
      <c r="Q87" s="8"/>
    </row>
    <row r="88" spans="1:20" x14ac:dyDescent="0.35">
      <c r="A88" s="9"/>
      <c r="B88" s="2"/>
      <c r="C88" s="10"/>
      <c r="D88" s="11"/>
      <c r="E88" s="11"/>
      <c r="F88" s="11"/>
      <c r="G88" s="11"/>
      <c r="H88" s="40"/>
      <c r="I88" s="67"/>
      <c r="J88" s="31"/>
      <c r="K88" s="3"/>
      <c r="L88" s="2"/>
      <c r="M88" s="14">
        <f t="shared" si="6"/>
        <v>0</v>
      </c>
      <c r="N88" s="15">
        <f t="shared" si="8"/>
        <v>-1</v>
      </c>
      <c r="O88" s="14">
        <f t="shared" si="7"/>
        <v>0</v>
      </c>
      <c r="P88" s="15">
        <f t="shared" si="9"/>
        <v>-1</v>
      </c>
      <c r="Q88" s="8"/>
    </row>
    <row r="89" spans="1:20" x14ac:dyDescent="0.35">
      <c r="A89" s="9"/>
      <c r="B89" s="2"/>
      <c r="C89" s="10"/>
      <c r="D89" s="11"/>
      <c r="E89" s="11"/>
      <c r="F89" s="11"/>
      <c r="G89" s="11"/>
      <c r="H89" s="40"/>
      <c r="I89" s="67"/>
      <c r="J89" s="31"/>
      <c r="K89" s="3"/>
      <c r="L89" s="2"/>
      <c r="M89" s="14">
        <f t="shared" si="6"/>
        <v>0</v>
      </c>
      <c r="N89" s="15">
        <f t="shared" si="8"/>
        <v>-1</v>
      </c>
      <c r="O89" s="14">
        <f t="shared" si="7"/>
        <v>0</v>
      </c>
      <c r="P89" s="15">
        <f t="shared" si="9"/>
        <v>-1</v>
      </c>
      <c r="Q89" s="8"/>
    </row>
    <row r="90" spans="1:20" x14ac:dyDescent="0.35">
      <c r="A90" s="9"/>
      <c r="B90" s="2"/>
      <c r="C90" s="10"/>
      <c r="D90" s="11"/>
      <c r="E90" s="11"/>
      <c r="F90" s="11"/>
      <c r="G90" s="11"/>
      <c r="H90" s="12"/>
      <c r="I90" s="12"/>
      <c r="J90" s="31"/>
      <c r="K90" s="3"/>
      <c r="L90" s="2"/>
      <c r="M90" s="14">
        <f t="shared" si="6"/>
        <v>0</v>
      </c>
      <c r="N90" s="15">
        <f t="shared" si="8"/>
        <v>-1</v>
      </c>
      <c r="O90" s="14">
        <f t="shared" si="7"/>
        <v>0</v>
      </c>
      <c r="P90" s="15">
        <f t="shared" si="9"/>
        <v>-1</v>
      </c>
      <c r="Q90" s="8"/>
    </row>
    <row r="91" spans="1:20" x14ac:dyDescent="0.35">
      <c r="A91" s="9"/>
      <c r="B91" s="2"/>
      <c r="C91" s="10"/>
      <c r="D91" s="11"/>
      <c r="E91" s="11"/>
      <c r="F91" s="11"/>
      <c r="G91" s="11"/>
      <c r="H91" s="12"/>
      <c r="I91" s="12"/>
      <c r="J91" s="31"/>
      <c r="K91" s="3"/>
      <c r="L91" s="2"/>
      <c r="M91" s="14">
        <f t="shared" si="6"/>
        <v>0</v>
      </c>
      <c r="N91" s="15">
        <f t="shared" si="8"/>
        <v>-1</v>
      </c>
      <c r="O91" s="14">
        <f t="shared" si="7"/>
        <v>0</v>
      </c>
      <c r="P91" s="15">
        <f t="shared" si="9"/>
        <v>-1</v>
      </c>
      <c r="Q91" s="8"/>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Tandridge</TermName>
          <TermId xmlns="http://schemas.microsoft.com/office/infopath/2007/PartnerControls">33f98200-16ae-4032-8561-95647bd00ece</TermId>
        </TermInfo>
      </Terms>
    </d08e702f979e48d3863205ea645082c2>
    <TaxCatchAll xmlns="07a766d4-cf60-4260-9f49-242aaa07e1bd">
      <Value>293</Value>
    </TaxCatchAll>
    <_dlc_Exempt xmlns="http://schemas.microsoft.com/sharepoint/v3">false</_dlc_Exempt>
    <_dlc_ExpireDateSaved xmlns="http://schemas.microsoft.com/sharepoint/v3" xsi:nil="true"/>
    <_dlc_Expire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ct:contentTypeSchema xmlns:ct="http://schemas.microsoft.com/office/2006/metadata/contentType" xmlns:ma="http://schemas.microsoft.com/office/2006/metadata/properties/metaAttributes" ct:_="" ma:_="" ma:contentTypeName="2.7 Commission Mtg Presentation" ma:contentTypeID="0x010100E7BD6A8A66F7CB4BBA2B02F0531791BE0026A9A75CCCA16F4693F1FE45F71519DE00A263DDC8424FE14595DC462999B887970090F17571EFA1784D9F58F6035533D022" ma:contentTypeVersion="15" ma:contentTypeDescription="The template used for local authority briefings." ma:contentTypeScope="" ma:versionID="c024e784f4a925c9551c8a1931f90ca2">
  <xsd:schema xmlns:xsd="http://www.w3.org/2001/XMLSchema" xmlns:xs="http://www.w3.org/2001/XMLSchema" xmlns:p="http://schemas.microsoft.com/office/2006/metadata/properties" xmlns:ns1="http://schemas.microsoft.com/sharepoint/v3" xmlns:ns2="07a766d4-cf60-4260-9f49-242aaa07e1bd" xmlns:ns3="d23c6157-5623-4293-b83e-785d6ba7de2d" targetNamespace="http://schemas.microsoft.com/office/2006/metadata/properties" ma:root="true" ma:fieldsID="3e0715e22bc7c3c52ad0657565a66c61" ns1:_="" ns2:_="" ns3:_="">
    <xsd:import namespace="http://schemas.microsoft.com/sharepoint/v3"/>
    <xsd:import namespace="07a766d4-cf60-4260-9f49-242aaa07e1bd"/>
    <xsd:import namespace="d23c6157-5623-4293-b83e-785d6ba7de2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2.xml><?xml version="1.0" encoding="utf-8"?>
<ds:datastoreItem xmlns:ds="http://schemas.openxmlformats.org/officeDocument/2006/customXml" ds:itemID="{255B7FDA-1106-4372-997E-8FE17782560C}">
  <ds:schemaRef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schemas.microsoft.com/sharepoint/v3"/>
    <ds:schemaRef ds:uri="http://purl.org/dc/dcmitype/"/>
    <ds:schemaRef ds:uri="d23c6157-5623-4293-b83e-785d6ba7de2d"/>
    <ds:schemaRef ds:uri="http://schemas.microsoft.com/office/infopath/2007/PartnerControls"/>
    <ds:schemaRef ds:uri="07a766d4-cf60-4260-9f49-242aaa07e1bd"/>
    <ds:schemaRef ds:uri="http://www.w3.org/XML/1998/namespace"/>
  </ds:schemaRefs>
</ds:datastoreItem>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F27486C2-E109-48EA-98C1-70AA109984F2}">
  <ds:schemaRefs>
    <ds:schemaRef ds:uri="office.server.policy"/>
  </ds:schemaRefs>
</ds:datastoreItem>
</file>

<file path=customXml/itemProps5.xml><?xml version="1.0" encoding="utf-8"?>
<ds:datastoreItem xmlns:ds="http://schemas.openxmlformats.org/officeDocument/2006/customXml" ds:itemID="{A7235056-A2A3-4C14-AB48-F732CD684727}">
  <ds:schemaRefs>
    <ds:schemaRef ds:uri="http://schemas.microsoft.com/sharepoint/events"/>
  </ds:schemaRefs>
</ds:datastoreItem>
</file>

<file path=customXml/itemProps6.xml><?xml version="1.0" encoding="utf-8"?>
<ds:datastoreItem xmlns:ds="http://schemas.openxmlformats.org/officeDocument/2006/customXml" ds:itemID="{A80B05F2-DE14-40B3-B291-D10936AAC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946D83C8-168C-45EA-9A0F-4B9A93F0847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Ali, Tahiba</cp:lastModifiedBy>
  <cp:revision/>
  <dcterms:created xsi:type="dcterms:W3CDTF">2002-01-23T12:13:56Z</dcterms:created>
  <dcterms:modified xsi:type="dcterms:W3CDTF">2022-12-20T12:58:46Z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0x010100E7BD6A8A66F7CB4BBA2B02F0531791BE0026A9A75CCCA16F4693F1FE45F71519DE00A263DDC8424FE14595DC462999B887970090F17571EFA1784D9F58F6035533D022</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293;#Tandridge|33f98200-16ae-4032-8561-95647bd00ece</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_ExtendedDescription">
    <vt:lpwstr/>
  </property>
  <property fmtid="{D5CDD505-2E9C-101B-9397-08002B2CF9AE}" pid="22" name="TriggerFlowInfo">
    <vt:lpwstr/>
  </property>
  <property fmtid="{D5CDD505-2E9C-101B-9397-08002B2CF9AE}" pid="23" name="CoreDocumentType">
    <vt:lpwstr/>
  </property>
  <property fmtid="{D5CDD505-2E9C-101B-9397-08002B2CF9AE}" pid="24" name="DocumentSetDescription">
    <vt:lpwstr/>
  </property>
</Properties>
</file>